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u\Desktop\"/>
    </mc:Choice>
  </mc:AlternateContent>
  <xr:revisionPtr revIDLastSave="0" documentId="8_{7CEAE184-4BAE-4267-8BC1-C68430EE00B3}" xr6:coauthVersionLast="46" xr6:coauthVersionMax="46" xr10:uidLastSave="{00000000-0000-0000-0000-000000000000}"/>
  <bookViews>
    <workbookView xWindow="-120" yWindow="-120" windowWidth="25440" windowHeight="15990" activeTab="2" xr2:uid="{00000000-000D-0000-FFFF-FFFF00000000}"/>
  </bookViews>
  <sheets>
    <sheet name="Conseil" sheetId="2" r:id="rId1"/>
    <sheet name="Collège" sheetId="3" r:id="rId2"/>
    <sheet name="CommissionFinances" sheetId="4" r:id="rId3"/>
  </sheets>
  <definedNames>
    <definedName name="OLE_LINK16" localSheetId="2">CommissionFinances!#REF!</definedName>
    <definedName name="OLE_LINK4" localSheetId="2">CommissionFinances!#REF!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 l="1"/>
  <c r="G5" i="3"/>
  <c r="D6" i="3"/>
  <c r="D5" i="3"/>
  <c r="B6" i="3"/>
  <c r="B5" i="3"/>
  <c r="K6" i="3"/>
  <c r="J6" i="3"/>
  <c r="I6" i="3"/>
  <c r="K5" i="3"/>
  <c r="J5" i="3"/>
  <c r="I5" i="3"/>
  <c r="N20" i="2"/>
  <c r="M20" i="2"/>
  <c r="N15" i="2"/>
  <c r="M15" i="2"/>
  <c r="N14" i="2"/>
  <c r="M14" i="2"/>
  <c r="N9" i="2"/>
  <c r="M9" i="2"/>
  <c r="N21" i="2"/>
  <c r="M21" i="2"/>
  <c r="N29" i="2"/>
  <c r="M29" i="2"/>
  <c r="N34" i="2"/>
  <c r="M34" i="2"/>
  <c r="N31" i="2"/>
  <c r="M31" i="2"/>
  <c r="N13" i="2"/>
  <c r="M13" i="2"/>
  <c r="M8" i="2"/>
  <c r="N8" i="2"/>
  <c r="M10" i="2"/>
  <c r="N10" i="2"/>
  <c r="M16" i="2"/>
  <c r="N16" i="2"/>
  <c r="M17" i="2"/>
  <c r="N17" i="2"/>
  <c r="M19" i="2"/>
  <c r="N19" i="2"/>
  <c r="M23" i="2"/>
  <c r="N23" i="2"/>
  <c r="M24" i="2"/>
  <c r="N24" i="2"/>
  <c r="M25" i="2"/>
  <c r="N25" i="2"/>
  <c r="M26" i="2"/>
  <c r="N26" i="2"/>
  <c r="M28" i="2"/>
  <c r="N28" i="2"/>
  <c r="M33" i="2"/>
  <c r="N33" i="2"/>
  <c r="N4" i="2"/>
  <c r="M4" i="2"/>
  <c r="M7" i="2"/>
  <c r="N7" i="2"/>
  <c r="M11" i="2"/>
  <c r="N11" i="2"/>
  <c r="M12" i="2"/>
  <c r="N12" i="2"/>
  <c r="M18" i="2"/>
  <c r="N18" i="2"/>
  <c r="M22" i="2"/>
  <c r="N22" i="2"/>
  <c r="M27" i="2"/>
  <c r="N27" i="2"/>
  <c r="M30" i="2"/>
  <c r="N30" i="2"/>
  <c r="N6" i="2"/>
  <c r="M6" i="2"/>
  <c r="N5" i="2"/>
  <c r="M5" i="2"/>
  <c r="N32" i="2"/>
  <c r="M32" i="2"/>
  <c r="A8" i="3"/>
  <c r="A9" i="3" s="1"/>
  <c r="A10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7" i="3" s="1"/>
  <c r="A28" i="3" s="1"/>
  <c r="A29" i="3" s="1"/>
  <c r="A30" i="3" s="1"/>
  <c r="A31" i="3" s="1"/>
  <c r="A32" i="3" s="1"/>
  <c r="A33" i="3" s="1"/>
  <c r="A35" i="3" s="1"/>
  <c r="A38" i="3" s="1"/>
  <c r="A39" i="3" s="1"/>
  <c r="A40" i="3" s="1"/>
  <c r="A41" i="3" s="1"/>
  <c r="A42" i="3" s="1"/>
  <c r="A43" i="3" s="1"/>
  <c r="A44" i="3" s="1"/>
  <c r="A45" i="3" s="1"/>
  <c r="A48" i="3" s="1"/>
  <c r="A49" i="3" s="1"/>
  <c r="A50" i="3" s="1"/>
  <c r="A55" i="3" s="1"/>
  <c r="A58" i="3" s="1"/>
  <c r="A59" i="3" s="1"/>
  <c r="A60" i="3" s="1"/>
  <c r="H6" i="3" l="1"/>
  <c r="F6" i="3"/>
  <c r="E6" i="3"/>
  <c r="C6" i="3"/>
  <c r="H5" i="3"/>
  <c r="F5" i="3"/>
  <c r="E5" i="3"/>
  <c r="C5" i="3"/>
</calcChain>
</file>

<file path=xl/sharedStrings.xml><?xml version="1.0" encoding="utf-8"?>
<sst xmlns="http://schemas.openxmlformats.org/spreadsheetml/2006/main" count="966" uniqueCount="79">
  <si>
    <t>présent</t>
  </si>
  <si>
    <t>absent</t>
  </si>
  <si>
    <t>% absence</t>
  </si>
  <si>
    <t>Nicolas</t>
  </si>
  <si>
    <t>TEFNIN</t>
  </si>
  <si>
    <t>Marie</t>
  </si>
  <si>
    <t>STASSE</t>
  </si>
  <si>
    <t>Luc</t>
  </si>
  <si>
    <t>PEETERS</t>
  </si>
  <si>
    <t>Paul</t>
  </si>
  <si>
    <t>MATHY</t>
  </si>
  <si>
    <t>MARECHAL</t>
  </si>
  <si>
    <t>Yves</t>
  </si>
  <si>
    <t>LIBERT</t>
  </si>
  <si>
    <t>Wee Min</t>
  </si>
  <si>
    <t>KUO</t>
  </si>
  <si>
    <t>Bernard</t>
  </si>
  <si>
    <t>JURION</t>
  </si>
  <si>
    <t>Laurent</t>
  </si>
  <si>
    <t>JANSSEN</t>
  </si>
  <si>
    <t>Joseph</t>
  </si>
  <si>
    <t>HOUSSA</t>
  </si>
  <si>
    <t>Françoise</t>
  </si>
  <si>
    <t>GUYOT</t>
  </si>
  <si>
    <t>André</t>
  </si>
  <si>
    <t>GOFFIN</t>
  </si>
  <si>
    <t>Frank</t>
  </si>
  <si>
    <t>GAZZARD</t>
  </si>
  <si>
    <t>Charles</t>
  </si>
  <si>
    <t>GARDIER</t>
  </si>
  <si>
    <t>Benoit</t>
  </si>
  <si>
    <t>DEVAUX</t>
  </si>
  <si>
    <t>Joëlle</t>
  </si>
  <si>
    <t>DETHIER</t>
  </si>
  <si>
    <t>Sophie</t>
  </si>
  <si>
    <t>DELETTRE</t>
  </si>
  <si>
    <t>Claude</t>
  </si>
  <si>
    <t>BROUET</t>
  </si>
  <si>
    <t>Pierre</t>
  </si>
  <si>
    <t>BRAY</t>
  </si>
  <si>
    <t>Jean-Jacques</t>
  </si>
  <si>
    <t>BLOEMERS</t>
  </si>
  <si>
    <t>Francis</t>
  </si>
  <si>
    <t>BASTIN</t>
  </si>
  <si>
    <t>% présence</t>
  </si>
  <si>
    <t>Joseph 
HOUSSA</t>
  </si>
  <si>
    <t>Sophie 
DELETTRE</t>
  </si>
  <si>
    <t>Bernard 
JURION</t>
  </si>
  <si>
    <t>Paul 
MATHY</t>
  </si>
  <si>
    <t>Francis 
BASTIN</t>
  </si>
  <si>
    <t>Pierre 
BRAY</t>
  </si>
  <si>
    <t>Luc 
MARECHAL</t>
  </si>
  <si>
    <t>-</t>
  </si>
  <si>
    <t>BERTHOLET</t>
  </si>
  <si>
    <t>Nathalie</t>
  </si>
  <si>
    <t>FAGARD</t>
  </si>
  <si>
    <t>Arnaud</t>
  </si>
  <si>
    <t>SINIAPKINE</t>
  </si>
  <si>
    <t>Sophia</t>
  </si>
  <si>
    <t>WEBER</t>
  </si>
  <si>
    <t>MORDAN</t>
  </si>
  <si>
    <t>HOURLAY</t>
  </si>
  <si>
    <t>Philippe</t>
  </si>
  <si>
    <t>BRUCK</t>
  </si>
  <si>
    <t>Gilles</t>
  </si>
  <si>
    <t>FORTHOMME</t>
  </si>
  <si>
    <t>Marie-Paule</t>
  </si>
  <si>
    <t>FREDERIC</t>
  </si>
  <si>
    <t>Yoann</t>
  </si>
  <si>
    <t>GUYOT-STEVENS</t>
  </si>
  <si>
    <t>Charlotte</t>
  </si>
  <si>
    <t>Wee Min 
KUO</t>
  </si>
  <si>
    <t>Charlotte
GUYOT-STEVENS</t>
  </si>
  <si>
    <t>Yoann
FREDERIC</t>
  </si>
  <si>
    <t>Montant perçu</t>
  </si>
  <si>
    <t>AC Spa - Rapport de rémunération 2018 - Annexe 1 - Tableau des présences aux séances du Conseil communal</t>
  </si>
  <si>
    <t>AC Spa - Rapport de rémunération 2018 - Annexe 2 - 
Tableau des présences aux séances du Collège communal</t>
  </si>
  <si>
    <t>NB: les séances des 29/01, 06/07 et 05/11 sont des séances exceptionnelles avec très peu de points</t>
  </si>
  <si>
    <t>AC Spa - Rapport de rémunération 2018 - Annexe 3 - 
Tableau des présences aux séances de la commission des 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</si>
</sst>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XFD2"/>
    </sheetView>
  </sheetViews>
  <sheetFormatPr baseColWidth="10" defaultColWidth="11.42578125" defaultRowHeight="12.75" x14ac:dyDescent="0.2"/>
  <cols>
    <col min="1" max="1" width="15.140625" style="6" bestFit="1" customWidth="1"/>
    <col min="2" max="2" width="11.140625" style="6" bestFit="1" customWidth="1"/>
    <col min="3" max="12" width="7.28515625" style="6" bestFit="1" customWidth="1"/>
    <col min="13" max="13" width="9.85546875" style="11" bestFit="1" customWidth="1"/>
    <col min="14" max="14" width="9.28515625" style="11" bestFit="1" customWidth="1"/>
    <col min="15" max="16384" width="11.42578125" style="6"/>
  </cols>
  <sheetData>
    <row r="1" spans="1:14" ht="14.25" x14ac:dyDescent="0.2">
      <c r="A1" s="31" t="s">
        <v>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4" x14ac:dyDescent="0.2">
      <c r="A3" s="3"/>
      <c r="B3" s="3"/>
      <c r="C3" s="4">
        <v>43125</v>
      </c>
      <c r="D3" s="4">
        <v>43160</v>
      </c>
      <c r="E3" s="4">
        <v>43188</v>
      </c>
      <c r="F3" s="4">
        <v>43223</v>
      </c>
      <c r="G3" s="4">
        <v>43272</v>
      </c>
      <c r="H3" s="4">
        <v>43342</v>
      </c>
      <c r="I3" s="4">
        <v>43398</v>
      </c>
      <c r="J3" s="4">
        <v>43426</v>
      </c>
      <c r="K3" s="4">
        <v>43437</v>
      </c>
      <c r="L3" s="4">
        <v>43454</v>
      </c>
      <c r="M3" s="5" t="s">
        <v>44</v>
      </c>
      <c r="N3" s="5" t="s">
        <v>2</v>
      </c>
    </row>
    <row r="4" spans="1:14" x14ac:dyDescent="0.2">
      <c r="A4" s="7" t="s">
        <v>43</v>
      </c>
      <c r="B4" s="7" t="s">
        <v>42</v>
      </c>
      <c r="C4" s="8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9">
        <f>COUNTIF(C4:L4,"présent")/10*100</f>
        <v>100</v>
      </c>
      <c r="N4" s="9">
        <f>COUNTIF(C4:L4,"absent")/10*100</f>
        <v>0</v>
      </c>
    </row>
    <row r="5" spans="1:14" x14ac:dyDescent="0.2">
      <c r="A5" s="7" t="s">
        <v>53</v>
      </c>
      <c r="B5" s="7" t="s">
        <v>54</v>
      </c>
      <c r="C5" s="8" t="s">
        <v>52</v>
      </c>
      <c r="D5" s="8" t="s">
        <v>52</v>
      </c>
      <c r="E5" s="8" t="s">
        <v>52</v>
      </c>
      <c r="F5" s="8" t="s">
        <v>52</v>
      </c>
      <c r="G5" s="8" t="s">
        <v>52</v>
      </c>
      <c r="H5" s="8" t="s">
        <v>52</v>
      </c>
      <c r="I5" s="8" t="s">
        <v>0</v>
      </c>
      <c r="J5" s="8" t="s">
        <v>0</v>
      </c>
      <c r="K5" s="8" t="s">
        <v>52</v>
      </c>
      <c r="L5" s="8" t="s">
        <v>52</v>
      </c>
      <c r="M5" s="9">
        <f>COUNTIF(C5:L5,"présent")/2*100</f>
        <v>100</v>
      </c>
      <c r="N5" s="9">
        <f>COUNTIF(C5:L5,"absent")/2*100</f>
        <v>0</v>
      </c>
    </row>
    <row r="6" spans="1:14" x14ac:dyDescent="0.2">
      <c r="A6" s="10" t="s">
        <v>41</v>
      </c>
      <c r="B6" s="10" t="s">
        <v>40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52</v>
      </c>
      <c r="L6" s="8" t="s">
        <v>52</v>
      </c>
      <c r="M6" s="9">
        <f>COUNTIF(C6:L6,"présent")/8*100</f>
        <v>100</v>
      </c>
      <c r="N6" s="9">
        <f>COUNTIF(C6:L6,"absent")/8*100</f>
        <v>0</v>
      </c>
    </row>
    <row r="7" spans="1:14" x14ac:dyDescent="0.2">
      <c r="A7" s="7" t="s">
        <v>39</v>
      </c>
      <c r="B7" s="7" t="s">
        <v>38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1</v>
      </c>
      <c r="H7" s="8" t="s">
        <v>0</v>
      </c>
      <c r="I7" s="8" t="s">
        <v>0</v>
      </c>
      <c r="J7" s="8" t="s">
        <v>0</v>
      </c>
      <c r="K7" s="8" t="s">
        <v>52</v>
      </c>
      <c r="L7" s="8" t="s">
        <v>52</v>
      </c>
      <c r="M7" s="9">
        <f>COUNTIF(C7:L7,"présent")/8*100</f>
        <v>87.5</v>
      </c>
      <c r="N7" s="9">
        <f>COUNTIF(C7:L7,"absent")/8*100</f>
        <v>12.5</v>
      </c>
    </row>
    <row r="8" spans="1:14" x14ac:dyDescent="0.2">
      <c r="A8" s="10" t="s">
        <v>37</v>
      </c>
      <c r="B8" s="10" t="s">
        <v>36</v>
      </c>
      <c r="C8" s="8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9">
        <f>COUNTIF(C8:L8,"présent")/10*100</f>
        <v>100</v>
      </c>
      <c r="N8" s="9">
        <f>COUNTIF(C8:L8,"absent")/10*100</f>
        <v>0</v>
      </c>
    </row>
    <row r="9" spans="1:14" x14ac:dyDescent="0.2">
      <c r="A9" s="10" t="s">
        <v>63</v>
      </c>
      <c r="B9" s="10" t="s">
        <v>64</v>
      </c>
      <c r="C9" s="8" t="s">
        <v>52</v>
      </c>
      <c r="D9" s="8" t="s">
        <v>52</v>
      </c>
      <c r="E9" s="8" t="s">
        <v>52</v>
      </c>
      <c r="F9" s="8" t="s">
        <v>52</v>
      </c>
      <c r="G9" s="8" t="s">
        <v>52</v>
      </c>
      <c r="H9" s="8" t="s">
        <v>52</v>
      </c>
      <c r="I9" s="8" t="s">
        <v>52</v>
      </c>
      <c r="J9" s="8" t="s">
        <v>52</v>
      </c>
      <c r="K9" s="8" t="s">
        <v>0</v>
      </c>
      <c r="L9" s="8" t="s">
        <v>0</v>
      </c>
      <c r="M9" s="9">
        <f>COUNTIF(C9:L9,"présent")/2*100</f>
        <v>100</v>
      </c>
      <c r="N9" s="9">
        <f>COUNTIF(C9:L9,"absent")/2*100</f>
        <v>0</v>
      </c>
    </row>
    <row r="10" spans="1:14" x14ac:dyDescent="0.2">
      <c r="A10" s="7" t="s">
        <v>35</v>
      </c>
      <c r="B10" s="7" t="s">
        <v>34</v>
      </c>
      <c r="C10" s="8" t="s">
        <v>0</v>
      </c>
      <c r="D10" s="8" t="s">
        <v>0</v>
      </c>
      <c r="E10" s="8" t="s">
        <v>1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9">
        <f>COUNTIF(C10:L10,"présent")/10*100</f>
        <v>90</v>
      </c>
      <c r="N10" s="9">
        <f>COUNTIF(C10:L10,"absent")/10*100</f>
        <v>10</v>
      </c>
    </row>
    <row r="11" spans="1:14" x14ac:dyDescent="0.2">
      <c r="A11" s="10" t="s">
        <v>33</v>
      </c>
      <c r="B11" s="10" t="s">
        <v>32</v>
      </c>
      <c r="C11" s="8" t="s">
        <v>1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52</v>
      </c>
      <c r="L11" s="8" t="s">
        <v>52</v>
      </c>
      <c r="M11" s="9">
        <f>COUNTIF(C11:L11,"présent")/8*100</f>
        <v>87.5</v>
      </c>
      <c r="N11" s="9">
        <f>COUNTIF(C11:L11,"absent")/8*100</f>
        <v>12.5</v>
      </c>
    </row>
    <row r="12" spans="1:14" x14ac:dyDescent="0.2">
      <c r="A12" s="10" t="s">
        <v>31</v>
      </c>
      <c r="B12" s="10" t="s">
        <v>30</v>
      </c>
      <c r="C12" s="8" t="s">
        <v>0</v>
      </c>
      <c r="D12" s="8" t="s">
        <v>1</v>
      </c>
      <c r="E12" s="8" t="s">
        <v>1</v>
      </c>
      <c r="F12" s="8" t="s">
        <v>1</v>
      </c>
      <c r="G12" s="8" t="s">
        <v>1</v>
      </c>
      <c r="H12" s="8" t="s">
        <v>1</v>
      </c>
      <c r="I12" s="8" t="s">
        <v>1</v>
      </c>
      <c r="J12" s="8" t="s">
        <v>0</v>
      </c>
      <c r="K12" s="8" t="s">
        <v>52</v>
      </c>
      <c r="L12" s="8" t="s">
        <v>52</v>
      </c>
      <c r="M12" s="9">
        <f>COUNTIF(C12:L12,"présent")/8*100</f>
        <v>25</v>
      </c>
      <c r="N12" s="9">
        <f>COUNTIF(C12:L12,"absent")/8*100</f>
        <v>75</v>
      </c>
    </row>
    <row r="13" spans="1:14" x14ac:dyDescent="0.2">
      <c r="A13" s="10" t="s">
        <v>55</v>
      </c>
      <c r="B13" s="10" t="s">
        <v>56</v>
      </c>
      <c r="C13" s="8" t="s">
        <v>52</v>
      </c>
      <c r="D13" s="8" t="s">
        <v>52</v>
      </c>
      <c r="E13" s="8" t="s">
        <v>52</v>
      </c>
      <c r="F13" s="8" t="s">
        <v>52</v>
      </c>
      <c r="G13" s="8" t="s">
        <v>52</v>
      </c>
      <c r="H13" s="8" t="s">
        <v>52</v>
      </c>
      <c r="I13" s="8" t="s">
        <v>52</v>
      </c>
      <c r="J13" s="8" t="s">
        <v>52</v>
      </c>
      <c r="K13" s="8" t="s">
        <v>0</v>
      </c>
      <c r="L13" s="8" t="s">
        <v>0</v>
      </c>
      <c r="M13" s="9">
        <f>COUNTIF(C13:L13,"présent")/2*100</f>
        <v>100</v>
      </c>
      <c r="N13" s="9">
        <f>COUNTIF(C13:L13,"absent")/2*100</f>
        <v>0</v>
      </c>
    </row>
    <row r="14" spans="1:14" x14ac:dyDescent="0.2">
      <c r="A14" s="10" t="s">
        <v>65</v>
      </c>
      <c r="B14" s="10" t="s">
        <v>66</v>
      </c>
      <c r="C14" s="8" t="s">
        <v>52</v>
      </c>
      <c r="D14" s="8" t="s">
        <v>52</v>
      </c>
      <c r="E14" s="8" t="s">
        <v>52</v>
      </c>
      <c r="F14" s="8" t="s">
        <v>52</v>
      </c>
      <c r="G14" s="8" t="s">
        <v>52</v>
      </c>
      <c r="H14" s="8" t="s">
        <v>52</v>
      </c>
      <c r="I14" s="8" t="s">
        <v>52</v>
      </c>
      <c r="J14" s="8" t="s">
        <v>52</v>
      </c>
      <c r="K14" s="8" t="s">
        <v>0</v>
      </c>
      <c r="L14" s="8" t="s">
        <v>0</v>
      </c>
      <c r="M14" s="9">
        <f>COUNTIF(C14:L14,"présent")/2*100</f>
        <v>100</v>
      </c>
      <c r="N14" s="9">
        <f>COUNTIF(C14:L14,"absent")/2*100</f>
        <v>0</v>
      </c>
    </row>
    <row r="15" spans="1:14" x14ac:dyDescent="0.2">
      <c r="A15" s="10" t="s">
        <v>67</v>
      </c>
      <c r="B15" s="10" t="s">
        <v>68</v>
      </c>
      <c r="C15" s="8" t="s">
        <v>52</v>
      </c>
      <c r="D15" s="8" t="s">
        <v>52</v>
      </c>
      <c r="E15" s="8" t="s">
        <v>52</v>
      </c>
      <c r="F15" s="8" t="s">
        <v>52</v>
      </c>
      <c r="G15" s="8" t="s">
        <v>52</v>
      </c>
      <c r="H15" s="8" t="s">
        <v>52</v>
      </c>
      <c r="I15" s="8" t="s">
        <v>52</v>
      </c>
      <c r="J15" s="8" t="s">
        <v>52</v>
      </c>
      <c r="K15" s="8" t="s">
        <v>0</v>
      </c>
      <c r="L15" s="8" t="s">
        <v>0</v>
      </c>
      <c r="M15" s="9">
        <f>COUNTIF(C15:L15,"présent")/2*100</f>
        <v>100</v>
      </c>
      <c r="N15" s="9">
        <f>COUNTIF(C15:L15,"absent")/2*100</f>
        <v>0</v>
      </c>
    </row>
    <row r="16" spans="1:14" x14ac:dyDescent="0.2">
      <c r="A16" s="10" t="s">
        <v>29</v>
      </c>
      <c r="B16" s="10" t="s">
        <v>28</v>
      </c>
      <c r="C16" s="8" t="s">
        <v>0</v>
      </c>
      <c r="D16" s="8" t="s">
        <v>1</v>
      </c>
      <c r="E16" s="8" t="s">
        <v>0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0</v>
      </c>
      <c r="K16" s="8" t="s">
        <v>0</v>
      </c>
      <c r="L16" s="8" t="s">
        <v>0</v>
      </c>
      <c r="M16" s="9">
        <f>COUNTIF(C16:L16,"présent")/10*100</f>
        <v>50</v>
      </c>
      <c r="N16" s="9">
        <f>COUNTIF(C16:L16,"absent")/10*100</f>
        <v>50</v>
      </c>
    </row>
    <row r="17" spans="1:14" x14ac:dyDescent="0.2">
      <c r="A17" s="10" t="s">
        <v>27</v>
      </c>
      <c r="B17" s="10" t="s">
        <v>26</v>
      </c>
      <c r="C17" s="8" t="s">
        <v>0</v>
      </c>
      <c r="D17" s="8" t="s">
        <v>1</v>
      </c>
      <c r="E17" s="8" t="s">
        <v>0</v>
      </c>
      <c r="F17" s="8" t="s">
        <v>1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9">
        <f>COUNTIF(C17:L17,"présent")/10*100</f>
        <v>80</v>
      </c>
      <c r="N17" s="9">
        <f>COUNTIF(C17:L17,"absent")/10*100</f>
        <v>20</v>
      </c>
    </row>
    <row r="18" spans="1:14" x14ac:dyDescent="0.2">
      <c r="A18" s="10" t="s">
        <v>25</v>
      </c>
      <c r="B18" s="10" t="s">
        <v>24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52</v>
      </c>
      <c r="L18" s="8" t="s">
        <v>52</v>
      </c>
      <c r="M18" s="9">
        <f>COUNTIF(C18:L18,"présent")/8*100</f>
        <v>100</v>
      </c>
      <c r="N18" s="9">
        <f>COUNTIF(C18:L18,"absent")/8*100</f>
        <v>0</v>
      </c>
    </row>
    <row r="19" spans="1:14" x14ac:dyDescent="0.2">
      <c r="A19" s="10" t="s">
        <v>23</v>
      </c>
      <c r="B19" s="10" t="s">
        <v>22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1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9">
        <f>COUNTIF(C19:L19,"présent")/10*100</f>
        <v>90</v>
      </c>
      <c r="N19" s="9">
        <f>COUNTIF(C19:L19,"absent")/10*100</f>
        <v>10</v>
      </c>
    </row>
    <row r="20" spans="1:14" x14ac:dyDescent="0.2">
      <c r="A20" s="10" t="s">
        <v>69</v>
      </c>
      <c r="B20" s="10" t="s">
        <v>70</v>
      </c>
      <c r="C20" s="8" t="s">
        <v>52</v>
      </c>
      <c r="D20" s="8" t="s">
        <v>52</v>
      </c>
      <c r="E20" s="8" t="s">
        <v>52</v>
      </c>
      <c r="F20" s="8" t="s">
        <v>52</v>
      </c>
      <c r="G20" s="8" t="s">
        <v>52</v>
      </c>
      <c r="H20" s="8" t="s">
        <v>52</v>
      </c>
      <c r="I20" s="8" t="s">
        <v>52</v>
      </c>
      <c r="J20" s="8" t="s">
        <v>52</v>
      </c>
      <c r="K20" s="8" t="s">
        <v>0</v>
      </c>
      <c r="L20" s="8" t="s">
        <v>0</v>
      </c>
      <c r="M20" s="9">
        <f>COUNTIF(C20:L20,"présent")/2*100</f>
        <v>100</v>
      </c>
      <c r="N20" s="9">
        <f>COUNTIF(C20:L20,"absent")/2*100</f>
        <v>0</v>
      </c>
    </row>
    <row r="21" spans="1:14" x14ac:dyDescent="0.2">
      <c r="A21" s="10" t="s">
        <v>61</v>
      </c>
      <c r="B21" s="10" t="s">
        <v>62</v>
      </c>
      <c r="C21" s="8" t="s">
        <v>52</v>
      </c>
      <c r="D21" s="8" t="s">
        <v>52</v>
      </c>
      <c r="E21" s="8" t="s">
        <v>52</v>
      </c>
      <c r="F21" s="8" t="s">
        <v>52</v>
      </c>
      <c r="G21" s="8" t="s">
        <v>52</v>
      </c>
      <c r="H21" s="8" t="s">
        <v>52</v>
      </c>
      <c r="I21" s="8" t="s">
        <v>52</v>
      </c>
      <c r="J21" s="8" t="s">
        <v>52</v>
      </c>
      <c r="K21" s="8" t="s">
        <v>0</v>
      </c>
      <c r="L21" s="8" t="s">
        <v>0</v>
      </c>
      <c r="M21" s="9">
        <f>COUNTIF(C21:L21,"présent")/2*100</f>
        <v>100</v>
      </c>
      <c r="N21" s="9">
        <f>COUNTIF(C21:L21,"absent")/2*100</f>
        <v>0</v>
      </c>
    </row>
    <row r="22" spans="1:14" x14ac:dyDescent="0.2">
      <c r="A22" s="7" t="s">
        <v>21</v>
      </c>
      <c r="B22" s="7" t="s">
        <v>20</v>
      </c>
      <c r="C22" s="8" t="s">
        <v>0</v>
      </c>
      <c r="D22" s="8" t="s">
        <v>0</v>
      </c>
      <c r="E22" s="8" t="s">
        <v>1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52</v>
      </c>
      <c r="L22" s="8" t="s">
        <v>52</v>
      </c>
      <c r="M22" s="9">
        <f>COUNTIF(C22:L22,"présent")/8*100</f>
        <v>87.5</v>
      </c>
      <c r="N22" s="9">
        <f>COUNTIF(C22:L22,"absent")/8*100</f>
        <v>12.5</v>
      </c>
    </row>
    <row r="23" spans="1:14" x14ac:dyDescent="0.2">
      <c r="A23" s="10" t="s">
        <v>19</v>
      </c>
      <c r="B23" s="10" t="s">
        <v>18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8" t="s">
        <v>0</v>
      </c>
      <c r="L23" s="8" t="s">
        <v>0</v>
      </c>
      <c r="M23" s="9">
        <f>COUNTIF(C23:L23,"présent")/10*100</f>
        <v>100</v>
      </c>
      <c r="N23" s="9">
        <f>COUNTIF(C23:L23,"absent")/10*100</f>
        <v>0</v>
      </c>
    </row>
    <row r="24" spans="1:14" x14ac:dyDescent="0.2">
      <c r="A24" s="10" t="s">
        <v>17</v>
      </c>
      <c r="B24" s="10" t="s">
        <v>16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8" t="s">
        <v>0</v>
      </c>
      <c r="M24" s="9">
        <f>COUNTIF(C24:L24,"présent")/10*100</f>
        <v>100</v>
      </c>
      <c r="N24" s="9">
        <f>COUNTIF(C24:L24,"absent")/10*100</f>
        <v>0</v>
      </c>
    </row>
    <row r="25" spans="1:14" x14ac:dyDescent="0.2">
      <c r="A25" s="10" t="s">
        <v>15</v>
      </c>
      <c r="B25" s="10" t="s">
        <v>14</v>
      </c>
      <c r="C25" s="8" t="s">
        <v>0</v>
      </c>
      <c r="D25" s="8" t="s">
        <v>1</v>
      </c>
      <c r="E25" s="8" t="s">
        <v>0</v>
      </c>
      <c r="F25" s="8" t="s">
        <v>1</v>
      </c>
      <c r="G25" s="8" t="s">
        <v>0</v>
      </c>
      <c r="H25" s="8" t="s">
        <v>1</v>
      </c>
      <c r="I25" s="8" t="s">
        <v>0</v>
      </c>
      <c r="J25" s="8" t="s">
        <v>0</v>
      </c>
      <c r="K25" s="8" t="s">
        <v>0</v>
      </c>
      <c r="L25" s="8" t="s">
        <v>0</v>
      </c>
      <c r="M25" s="9">
        <f>COUNTIF(C25:L25,"présent")/10*100</f>
        <v>70</v>
      </c>
      <c r="N25" s="9">
        <f>COUNTIF(C25:L25,"absent")/10*100</f>
        <v>30</v>
      </c>
    </row>
    <row r="26" spans="1:14" x14ac:dyDescent="0.2">
      <c r="A26" s="10" t="s">
        <v>13</v>
      </c>
      <c r="B26" s="10" t="s">
        <v>12</v>
      </c>
      <c r="C26" s="8" t="s">
        <v>0</v>
      </c>
      <c r="D26" s="8" t="s">
        <v>0</v>
      </c>
      <c r="E26" s="8" t="s">
        <v>0</v>
      </c>
      <c r="F26" s="8" t="s">
        <v>0</v>
      </c>
      <c r="G26" s="8" t="s">
        <v>0</v>
      </c>
      <c r="H26" s="8" t="s">
        <v>0</v>
      </c>
      <c r="I26" s="8" t="s">
        <v>0</v>
      </c>
      <c r="J26" s="8" t="s">
        <v>0</v>
      </c>
      <c r="K26" s="8" t="s">
        <v>0</v>
      </c>
      <c r="L26" s="8" t="s">
        <v>0</v>
      </c>
      <c r="M26" s="9">
        <f>COUNTIF(C26:L26,"présent")/10*100</f>
        <v>100</v>
      </c>
      <c r="N26" s="9">
        <f>COUNTIF(C26:L26,"absent")/10*100</f>
        <v>0</v>
      </c>
    </row>
    <row r="27" spans="1:14" x14ac:dyDescent="0.2">
      <c r="A27" s="7" t="s">
        <v>11</v>
      </c>
      <c r="B27" s="7" t="s">
        <v>7</v>
      </c>
      <c r="C27" s="8" t="s">
        <v>0</v>
      </c>
      <c r="D27" s="8" t="s">
        <v>0</v>
      </c>
      <c r="E27" s="8" t="s">
        <v>0</v>
      </c>
      <c r="F27" s="8" t="s">
        <v>0</v>
      </c>
      <c r="G27" s="8" t="s">
        <v>0</v>
      </c>
      <c r="H27" s="8" t="s">
        <v>0</v>
      </c>
      <c r="I27" s="8" t="s">
        <v>0</v>
      </c>
      <c r="J27" s="8" t="s">
        <v>0</v>
      </c>
      <c r="K27" s="8" t="s">
        <v>52</v>
      </c>
      <c r="L27" s="8" t="s">
        <v>52</v>
      </c>
      <c r="M27" s="9">
        <f>COUNTIF(C27:L27,"présent")/8*100</f>
        <v>100</v>
      </c>
      <c r="N27" s="9">
        <f>COUNTIF(C27:L27,"absent")/8*100</f>
        <v>0</v>
      </c>
    </row>
    <row r="28" spans="1:14" x14ac:dyDescent="0.2">
      <c r="A28" s="7" t="s">
        <v>10</v>
      </c>
      <c r="B28" s="7" t="s">
        <v>9</v>
      </c>
      <c r="C28" s="8" t="s">
        <v>0</v>
      </c>
      <c r="D28" s="8" t="s">
        <v>0</v>
      </c>
      <c r="E28" s="8" t="s">
        <v>0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  <c r="L28" s="8" t="s">
        <v>0</v>
      </c>
      <c r="M28" s="9">
        <f>COUNTIF(C28:L28,"présent")/10*100</f>
        <v>100</v>
      </c>
      <c r="N28" s="9">
        <f>COUNTIF(C28:L28,"absent")/10*100</f>
        <v>0</v>
      </c>
    </row>
    <row r="29" spans="1:14" x14ac:dyDescent="0.2">
      <c r="A29" s="10" t="s">
        <v>60</v>
      </c>
      <c r="B29" s="10" t="s">
        <v>9</v>
      </c>
      <c r="C29" s="8" t="s">
        <v>52</v>
      </c>
      <c r="D29" s="8" t="s">
        <v>52</v>
      </c>
      <c r="E29" s="8" t="s">
        <v>52</v>
      </c>
      <c r="F29" s="8" t="s">
        <v>52</v>
      </c>
      <c r="G29" s="8" t="s">
        <v>52</v>
      </c>
      <c r="H29" s="8" t="s">
        <v>52</v>
      </c>
      <c r="I29" s="8" t="s">
        <v>52</v>
      </c>
      <c r="J29" s="8" t="s">
        <v>52</v>
      </c>
      <c r="K29" s="8" t="s">
        <v>0</v>
      </c>
      <c r="L29" s="8" t="s">
        <v>0</v>
      </c>
      <c r="M29" s="9">
        <f>COUNTIF(C29:L29,"présent")/2*100</f>
        <v>100</v>
      </c>
      <c r="N29" s="9">
        <f>COUNTIF(C29:L29,"absent")/2*100</f>
        <v>0</v>
      </c>
    </row>
    <row r="30" spans="1:14" x14ac:dyDescent="0.2">
      <c r="A30" s="10" t="s">
        <v>8</v>
      </c>
      <c r="B30" s="10" t="s">
        <v>7</v>
      </c>
      <c r="C30" s="8" t="s">
        <v>0</v>
      </c>
      <c r="D30" s="8" t="s">
        <v>0</v>
      </c>
      <c r="E30" s="8" t="s">
        <v>1</v>
      </c>
      <c r="F30" s="8" t="s">
        <v>1</v>
      </c>
      <c r="G30" s="8" t="s">
        <v>1</v>
      </c>
      <c r="H30" s="8" t="s">
        <v>1</v>
      </c>
      <c r="I30" s="8" t="s">
        <v>1</v>
      </c>
      <c r="J30" s="8" t="s">
        <v>0</v>
      </c>
      <c r="K30" s="8" t="s">
        <v>52</v>
      </c>
      <c r="L30" s="8" t="s">
        <v>52</v>
      </c>
      <c r="M30" s="9">
        <f>COUNTIF(C30:L30,"présent")/8*100</f>
        <v>37.5</v>
      </c>
      <c r="N30" s="9">
        <f>COUNTIF(C30:L30,"absent")/8*100</f>
        <v>62.5</v>
      </c>
    </row>
    <row r="31" spans="1:14" x14ac:dyDescent="0.2">
      <c r="A31" s="10" t="s">
        <v>57</v>
      </c>
      <c r="B31" s="10" t="s">
        <v>58</v>
      </c>
      <c r="C31" s="8" t="s">
        <v>52</v>
      </c>
      <c r="D31" s="8" t="s">
        <v>52</v>
      </c>
      <c r="E31" s="8" t="s">
        <v>52</v>
      </c>
      <c r="F31" s="8" t="s">
        <v>52</v>
      </c>
      <c r="G31" s="8" t="s">
        <v>52</v>
      </c>
      <c r="H31" s="8" t="s">
        <v>52</v>
      </c>
      <c r="I31" s="8" t="s">
        <v>52</v>
      </c>
      <c r="J31" s="8" t="s">
        <v>52</v>
      </c>
      <c r="K31" s="8" t="s">
        <v>0</v>
      </c>
      <c r="L31" s="8" t="s">
        <v>0</v>
      </c>
      <c r="M31" s="9">
        <f>COUNTIF(C31:L31,"présent")/2*100</f>
        <v>100</v>
      </c>
      <c r="N31" s="9">
        <f>COUNTIF(C31:L31,"absent")/2*100</f>
        <v>0</v>
      </c>
    </row>
    <row r="32" spans="1:14" x14ac:dyDescent="0.2">
      <c r="A32" s="10" t="s">
        <v>6</v>
      </c>
      <c r="B32" s="10" t="s">
        <v>5</v>
      </c>
      <c r="C32" s="8" t="s">
        <v>1</v>
      </c>
      <c r="D32" s="8" t="s">
        <v>0</v>
      </c>
      <c r="E32" s="8" t="s">
        <v>0</v>
      </c>
      <c r="F32" s="8" t="s">
        <v>1</v>
      </c>
      <c r="G32" s="8" t="s">
        <v>0</v>
      </c>
      <c r="H32" s="8" t="s">
        <v>0</v>
      </c>
      <c r="I32" s="8" t="s">
        <v>52</v>
      </c>
      <c r="J32" s="8" t="s">
        <v>52</v>
      </c>
      <c r="K32" s="8" t="s">
        <v>52</v>
      </c>
      <c r="L32" s="8" t="s">
        <v>52</v>
      </c>
      <c r="M32" s="9">
        <f>COUNTIF(C32:L32,"présent")/6*100</f>
        <v>66.666666666666657</v>
      </c>
      <c r="N32" s="9">
        <f>COUNTIF(C32:L32,"absent")/6*100</f>
        <v>33.333333333333329</v>
      </c>
    </row>
    <row r="33" spans="1:14" x14ac:dyDescent="0.2">
      <c r="A33" s="10" t="s">
        <v>4</v>
      </c>
      <c r="B33" s="10" t="s">
        <v>3</v>
      </c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9">
        <f>COUNTIF(C33:L33,"présent")/10*100</f>
        <v>100</v>
      </c>
      <c r="N33" s="9">
        <f>COUNTIF(C33:L33,"absent")/10*100</f>
        <v>0</v>
      </c>
    </row>
    <row r="34" spans="1:14" x14ac:dyDescent="0.2">
      <c r="A34" s="10" t="s">
        <v>59</v>
      </c>
      <c r="B34" s="10" t="s">
        <v>56</v>
      </c>
      <c r="C34" s="8" t="s">
        <v>52</v>
      </c>
      <c r="D34" s="8" t="s">
        <v>52</v>
      </c>
      <c r="E34" s="8" t="s">
        <v>52</v>
      </c>
      <c r="F34" s="8" t="s">
        <v>52</v>
      </c>
      <c r="G34" s="8" t="s">
        <v>52</v>
      </c>
      <c r="H34" s="8" t="s">
        <v>52</v>
      </c>
      <c r="I34" s="8" t="s">
        <v>52</v>
      </c>
      <c r="J34" s="8" t="s">
        <v>52</v>
      </c>
      <c r="K34" s="8" t="s">
        <v>0</v>
      </c>
      <c r="L34" s="8" t="s">
        <v>0</v>
      </c>
      <c r="M34" s="9">
        <f>COUNTIF(C34:L34,"présent")/2*100</f>
        <v>100</v>
      </c>
      <c r="N34" s="9">
        <f>COUNTIF(C34:L34,"absent")/2*100</f>
        <v>0</v>
      </c>
    </row>
  </sheetData>
  <sortState xmlns:xlrd2="http://schemas.microsoft.com/office/spreadsheetml/2017/richdata2" ref="A4:N34">
    <sortCondition ref="A4:A34"/>
  </sortState>
  <mergeCells count="1">
    <mergeCell ref="A1:N1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workbookViewId="0">
      <pane xSplit="1" ySplit="6" topLeftCell="B7" activePane="bottomRight" state="frozen"/>
      <selection pane="topRight" activeCell="B1" sqref="B1"/>
      <selection pane="bottomLeft" activeCell="A4" sqref="A4"/>
      <selection pane="bottomRight" sqref="A1:K1"/>
    </sheetView>
  </sheetViews>
  <sheetFormatPr baseColWidth="10" defaultColWidth="11.42578125" defaultRowHeight="12" x14ac:dyDescent="0.2"/>
  <cols>
    <col min="1" max="1" width="9.7109375" style="16" customWidth="1"/>
    <col min="2" max="2" width="7.85546875" style="16" bestFit="1" customWidth="1"/>
    <col min="3" max="3" width="9.7109375" style="16" customWidth="1"/>
    <col min="4" max="4" width="7.28515625" style="16" bestFit="1" customWidth="1"/>
    <col min="5" max="5" width="7.5703125" style="16" bestFit="1" customWidth="1"/>
    <col min="6" max="6" width="7.28515625" style="16" bestFit="1" customWidth="1"/>
    <col min="7" max="7" width="6.140625" style="16" bestFit="1" customWidth="1"/>
    <col min="8" max="8" width="10.85546875" style="16" customWidth="1"/>
    <col min="9" max="9" width="7.42578125" style="1" bestFit="1" customWidth="1"/>
    <col min="10" max="10" width="8.28515625" style="1" bestFit="1" customWidth="1"/>
    <col min="11" max="11" width="9.28515625" style="1" bestFit="1" customWidth="1"/>
    <col min="12" max="16384" width="11.42578125" style="1"/>
  </cols>
  <sheetData>
    <row r="1" spans="1:14" s="29" customFormat="1" ht="29.45" customHeight="1" x14ac:dyDescent="0.2">
      <c r="A1" s="32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8"/>
      <c r="M1" s="28"/>
      <c r="N1" s="28"/>
    </row>
    <row r="2" spans="1:14" s="29" customFormat="1" ht="12.75" x14ac:dyDescent="0.2">
      <c r="A2" s="34" t="s">
        <v>77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30"/>
      <c r="N2" s="30"/>
    </row>
    <row r="3" spans="1:14" s="6" customFormat="1" ht="12.7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M3" s="11"/>
      <c r="N3" s="11"/>
    </row>
    <row r="4" spans="1:14" s="21" customFormat="1" ht="36" x14ac:dyDescent="0.25">
      <c r="A4" s="19"/>
      <c r="B4" s="20" t="s">
        <v>45</v>
      </c>
      <c r="C4" s="20" t="s">
        <v>46</v>
      </c>
      <c r="D4" s="20" t="s">
        <v>47</v>
      </c>
      <c r="E4" s="20" t="s">
        <v>48</v>
      </c>
      <c r="F4" s="20" t="s">
        <v>49</v>
      </c>
      <c r="G4" s="20" t="s">
        <v>50</v>
      </c>
      <c r="H4" s="20" t="s">
        <v>51</v>
      </c>
      <c r="I4" s="20" t="s">
        <v>71</v>
      </c>
      <c r="J4" s="20" t="s">
        <v>72</v>
      </c>
      <c r="K4" s="20" t="s">
        <v>73</v>
      </c>
    </row>
    <row r="5" spans="1:14" x14ac:dyDescent="0.2">
      <c r="A5" s="12" t="s">
        <v>44</v>
      </c>
      <c r="B5" s="13">
        <f>COUNTIF(B7:B55,"présent")/(COUNTA(B7:B55))*100</f>
        <v>77.551020408163268</v>
      </c>
      <c r="C5" s="13">
        <f t="shared" ref="C5:H5" si="0">COUNTIF(C7:C101,"présent")/(COUNTA(C7:C101))*100</f>
        <v>83.333333333333343</v>
      </c>
      <c r="D5" s="13">
        <f>COUNTIF(D7:D55,"présent")/(COUNTA(D7:D55))*100</f>
        <v>95.918367346938766</v>
      </c>
      <c r="E5" s="13">
        <f t="shared" si="0"/>
        <v>94.444444444444443</v>
      </c>
      <c r="F5" s="13">
        <f t="shared" si="0"/>
        <v>90.740740740740748</v>
      </c>
      <c r="G5" s="13">
        <f>COUNTIF(G7:G55,"présent")/(COUNTA(G7:G55))*100</f>
        <v>81.632653061224488</v>
      </c>
      <c r="H5" s="13">
        <f t="shared" si="0"/>
        <v>87.037037037037038</v>
      </c>
      <c r="I5" s="13">
        <f>COUNTIF(I56:I101,"présent")/(COUNTA(I56:I101))*100</f>
        <v>80</v>
      </c>
      <c r="J5" s="13">
        <f>COUNTIF(J56:J101,"présent")/(COUNTA(J56:J101))*100</f>
        <v>80</v>
      </c>
      <c r="K5" s="13">
        <f>COUNTIF(K56:K101,"présent")/(COUNTA(K56:K101))*100</f>
        <v>100</v>
      </c>
    </row>
    <row r="6" spans="1:14" x14ac:dyDescent="0.2">
      <c r="A6" s="12" t="s">
        <v>2</v>
      </c>
      <c r="B6" s="13">
        <f>COUNTIF(B7:B55,"absent")/(COUNTA(B7:B55))*100</f>
        <v>22.448979591836736</v>
      </c>
      <c r="C6" s="13">
        <f t="shared" ref="C6:H6" si="1">COUNTIF(C7:C103,"absent")/(COUNTA(C7:C103))*100</f>
        <v>16.666666666666664</v>
      </c>
      <c r="D6" s="13">
        <f>COUNTIF(D7:D55,"absent")/(COUNTA(D7:D55))*100</f>
        <v>4.0816326530612246</v>
      </c>
      <c r="E6" s="13">
        <f t="shared" si="1"/>
        <v>5.5555555555555554</v>
      </c>
      <c r="F6" s="13">
        <f t="shared" si="1"/>
        <v>9.2592592592592595</v>
      </c>
      <c r="G6" s="13">
        <f>COUNTIF(G7:G55,"absent")/(COUNTA(G7:G55))*100</f>
        <v>18.367346938775512</v>
      </c>
      <c r="H6" s="13">
        <f t="shared" si="1"/>
        <v>12.962962962962962</v>
      </c>
      <c r="I6" s="13">
        <f>COUNTIF(I56:I103,"absent")/(COUNTA(I56:I103))*100</f>
        <v>20</v>
      </c>
      <c r="J6" s="13">
        <f>COUNTIF(J56:J103,"absent")/(COUNTA(J56:J103))*100</f>
        <v>20</v>
      </c>
      <c r="K6" s="13">
        <f>COUNTIF(K56:K103,"absent")/(COUNTA(K56:K103))*100</f>
        <v>0</v>
      </c>
    </row>
    <row r="7" spans="1:14" x14ac:dyDescent="0.2">
      <c r="A7" s="14">
        <v>43104</v>
      </c>
      <c r="B7" s="17" t="s">
        <v>0</v>
      </c>
      <c r="C7" s="17" t="s">
        <v>1</v>
      </c>
      <c r="D7" s="17" t="s">
        <v>0</v>
      </c>
      <c r="E7" s="17" t="s">
        <v>1</v>
      </c>
      <c r="F7" s="17" t="s">
        <v>0</v>
      </c>
      <c r="G7" s="17" t="s">
        <v>0</v>
      </c>
      <c r="H7" s="17" t="s">
        <v>0</v>
      </c>
      <c r="I7" s="17" t="s">
        <v>52</v>
      </c>
      <c r="J7" s="17" t="s">
        <v>52</v>
      </c>
      <c r="K7" s="17" t="s">
        <v>52</v>
      </c>
    </row>
    <row r="8" spans="1:14" x14ac:dyDescent="0.2">
      <c r="A8" s="14">
        <f>A7+7</f>
        <v>43111</v>
      </c>
      <c r="B8" s="17" t="s">
        <v>0</v>
      </c>
      <c r="C8" s="17" t="s">
        <v>0</v>
      </c>
      <c r="D8" s="17" t="s">
        <v>0</v>
      </c>
      <c r="E8" s="17" t="s">
        <v>0</v>
      </c>
      <c r="F8" s="17" t="s">
        <v>0</v>
      </c>
      <c r="G8" s="17" t="s">
        <v>0</v>
      </c>
      <c r="H8" s="17" t="s">
        <v>0</v>
      </c>
      <c r="I8" s="17" t="s">
        <v>52</v>
      </c>
      <c r="J8" s="17" t="s">
        <v>52</v>
      </c>
      <c r="K8" s="17" t="s">
        <v>52</v>
      </c>
    </row>
    <row r="9" spans="1:14" x14ac:dyDescent="0.2">
      <c r="A9" s="14">
        <f>A8+7</f>
        <v>43118</v>
      </c>
      <c r="B9" s="17" t="s">
        <v>0</v>
      </c>
      <c r="C9" s="17" t="s">
        <v>0</v>
      </c>
      <c r="D9" s="17" t="s">
        <v>0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52</v>
      </c>
      <c r="J9" s="17" t="s">
        <v>52</v>
      </c>
      <c r="K9" s="17" t="s">
        <v>52</v>
      </c>
    </row>
    <row r="10" spans="1:14" x14ac:dyDescent="0.2">
      <c r="A10" s="14">
        <f t="shared" ref="A10:A60" si="2">A9+7</f>
        <v>43125</v>
      </c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52</v>
      </c>
      <c r="J10" s="17" t="s">
        <v>52</v>
      </c>
      <c r="K10" s="17" t="s">
        <v>52</v>
      </c>
    </row>
    <row r="11" spans="1:14" x14ac:dyDescent="0.2">
      <c r="A11" s="15">
        <v>43129</v>
      </c>
      <c r="B11" s="18" t="s">
        <v>0</v>
      </c>
      <c r="C11" s="18" t="s">
        <v>0</v>
      </c>
      <c r="D11" s="18" t="s">
        <v>0</v>
      </c>
      <c r="E11" s="18" t="s">
        <v>0</v>
      </c>
      <c r="F11" s="18" t="s">
        <v>0</v>
      </c>
      <c r="G11" s="18" t="s">
        <v>0</v>
      </c>
      <c r="H11" s="18" t="s">
        <v>0</v>
      </c>
      <c r="I11" s="17" t="s">
        <v>52</v>
      </c>
      <c r="J11" s="17" t="s">
        <v>52</v>
      </c>
      <c r="K11" s="17" t="s">
        <v>52</v>
      </c>
    </row>
    <row r="12" spans="1:14" x14ac:dyDescent="0.2">
      <c r="A12" s="14">
        <f>A10+7</f>
        <v>43132</v>
      </c>
      <c r="B12" s="17" t="s">
        <v>0</v>
      </c>
      <c r="C12" s="17" t="s">
        <v>0</v>
      </c>
      <c r="D12" s="17" t="s">
        <v>0</v>
      </c>
      <c r="E12" s="17" t="s">
        <v>0</v>
      </c>
      <c r="F12" s="17" t="s">
        <v>0</v>
      </c>
      <c r="G12" s="17" t="s">
        <v>0</v>
      </c>
      <c r="H12" s="17" t="s">
        <v>0</v>
      </c>
      <c r="I12" s="17" t="s">
        <v>52</v>
      </c>
      <c r="J12" s="17" t="s">
        <v>52</v>
      </c>
      <c r="K12" s="17" t="s">
        <v>52</v>
      </c>
    </row>
    <row r="13" spans="1:14" x14ac:dyDescent="0.2">
      <c r="A13" s="14">
        <f t="shared" si="2"/>
        <v>43139</v>
      </c>
      <c r="B13" s="17" t="s">
        <v>1</v>
      </c>
      <c r="C13" s="17" t="s">
        <v>0</v>
      </c>
      <c r="D13" s="17" t="s">
        <v>0</v>
      </c>
      <c r="E13" s="17" t="s">
        <v>0</v>
      </c>
      <c r="F13" s="17" t="s">
        <v>0</v>
      </c>
      <c r="G13" s="17" t="s">
        <v>0</v>
      </c>
      <c r="H13" s="17" t="s">
        <v>0</v>
      </c>
      <c r="I13" s="17" t="s">
        <v>52</v>
      </c>
      <c r="J13" s="17" t="s">
        <v>52</v>
      </c>
      <c r="K13" s="17" t="s">
        <v>52</v>
      </c>
    </row>
    <row r="14" spans="1:14" x14ac:dyDescent="0.2">
      <c r="A14" s="14">
        <f t="shared" si="2"/>
        <v>43146</v>
      </c>
      <c r="B14" s="17" t="s">
        <v>0</v>
      </c>
      <c r="C14" s="17" t="s">
        <v>1</v>
      </c>
      <c r="D14" s="17" t="s">
        <v>0</v>
      </c>
      <c r="E14" s="17" t="s">
        <v>0</v>
      </c>
      <c r="F14" s="17" t="s">
        <v>0</v>
      </c>
      <c r="G14" s="17" t="s">
        <v>1</v>
      </c>
      <c r="H14" s="17" t="s">
        <v>0</v>
      </c>
      <c r="I14" s="17" t="s">
        <v>52</v>
      </c>
      <c r="J14" s="17" t="s">
        <v>52</v>
      </c>
      <c r="K14" s="17" t="s">
        <v>52</v>
      </c>
    </row>
    <row r="15" spans="1:14" x14ac:dyDescent="0.2">
      <c r="A15" s="14">
        <f t="shared" si="2"/>
        <v>43153</v>
      </c>
      <c r="B15" s="17" t="s">
        <v>0</v>
      </c>
      <c r="C15" s="17" t="s">
        <v>1</v>
      </c>
      <c r="D15" s="17" t="s">
        <v>0</v>
      </c>
      <c r="E15" s="17" t="s">
        <v>0</v>
      </c>
      <c r="F15" s="17" t="s">
        <v>0</v>
      </c>
      <c r="G15" s="17" t="s">
        <v>0</v>
      </c>
      <c r="H15" s="17" t="s">
        <v>0</v>
      </c>
      <c r="I15" s="17" t="s">
        <v>52</v>
      </c>
      <c r="J15" s="17" t="s">
        <v>52</v>
      </c>
      <c r="K15" s="17" t="s">
        <v>52</v>
      </c>
    </row>
    <row r="16" spans="1:14" x14ac:dyDescent="0.2">
      <c r="A16" s="14">
        <f t="shared" si="2"/>
        <v>43160</v>
      </c>
      <c r="B16" s="17" t="s">
        <v>0</v>
      </c>
      <c r="C16" s="17" t="s">
        <v>0</v>
      </c>
      <c r="D16" s="17" t="s">
        <v>0</v>
      </c>
      <c r="E16" s="17" t="s">
        <v>0</v>
      </c>
      <c r="F16" s="17" t="s">
        <v>0</v>
      </c>
      <c r="G16" s="17" t="s">
        <v>0</v>
      </c>
      <c r="H16" s="17" t="s">
        <v>0</v>
      </c>
      <c r="I16" s="17" t="s">
        <v>52</v>
      </c>
      <c r="J16" s="17" t="s">
        <v>52</v>
      </c>
      <c r="K16" s="17" t="s">
        <v>52</v>
      </c>
    </row>
    <row r="17" spans="1:11" x14ac:dyDescent="0.2">
      <c r="A17" s="14">
        <f t="shared" si="2"/>
        <v>43167</v>
      </c>
      <c r="B17" s="17" t="s">
        <v>1</v>
      </c>
      <c r="C17" s="17" t="s">
        <v>0</v>
      </c>
      <c r="D17" s="17" t="s">
        <v>0</v>
      </c>
      <c r="E17" s="17" t="s">
        <v>0</v>
      </c>
      <c r="F17" s="17" t="s">
        <v>0</v>
      </c>
      <c r="G17" s="17" t="s">
        <v>0</v>
      </c>
      <c r="H17" s="17" t="s">
        <v>0</v>
      </c>
      <c r="I17" s="17" t="s">
        <v>52</v>
      </c>
      <c r="J17" s="17" t="s">
        <v>52</v>
      </c>
      <c r="K17" s="17" t="s">
        <v>52</v>
      </c>
    </row>
    <row r="18" spans="1:11" x14ac:dyDescent="0.2">
      <c r="A18" s="14">
        <f t="shared" si="2"/>
        <v>43174</v>
      </c>
      <c r="B18" s="17" t="s">
        <v>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  <c r="H18" s="17" t="s">
        <v>0</v>
      </c>
      <c r="I18" s="17" t="s">
        <v>52</v>
      </c>
      <c r="J18" s="17" t="s">
        <v>52</v>
      </c>
      <c r="K18" s="17" t="s">
        <v>52</v>
      </c>
    </row>
    <row r="19" spans="1:11" x14ac:dyDescent="0.2">
      <c r="A19" s="14">
        <f t="shared" si="2"/>
        <v>43181</v>
      </c>
      <c r="B19" s="17" t="s">
        <v>0</v>
      </c>
      <c r="C19" s="17" t="s">
        <v>0</v>
      </c>
      <c r="D19" s="17" t="s">
        <v>0</v>
      </c>
      <c r="E19" s="17" t="s">
        <v>1</v>
      </c>
      <c r="F19" s="17" t="s">
        <v>0</v>
      </c>
      <c r="G19" s="17" t="s">
        <v>1</v>
      </c>
      <c r="H19" s="17" t="s">
        <v>0</v>
      </c>
      <c r="I19" s="17" t="s">
        <v>52</v>
      </c>
      <c r="J19" s="17" t="s">
        <v>52</v>
      </c>
      <c r="K19" s="17" t="s">
        <v>52</v>
      </c>
    </row>
    <row r="20" spans="1:11" x14ac:dyDescent="0.2">
      <c r="A20" s="14">
        <f t="shared" si="2"/>
        <v>43188</v>
      </c>
      <c r="B20" s="17" t="s">
        <v>1</v>
      </c>
      <c r="C20" s="17" t="s">
        <v>1</v>
      </c>
      <c r="D20" s="17" t="s">
        <v>0</v>
      </c>
      <c r="E20" s="17" t="s">
        <v>0</v>
      </c>
      <c r="F20" s="17" t="s">
        <v>0</v>
      </c>
      <c r="G20" s="17" t="s">
        <v>0</v>
      </c>
      <c r="H20" s="17" t="s">
        <v>0</v>
      </c>
      <c r="I20" s="17" t="s">
        <v>52</v>
      </c>
      <c r="J20" s="17" t="s">
        <v>52</v>
      </c>
      <c r="K20" s="17" t="s">
        <v>52</v>
      </c>
    </row>
    <row r="21" spans="1:11" x14ac:dyDescent="0.2">
      <c r="A21" s="14">
        <f t="shared" si="2"/>
        <v>43195</v>
      </c>
      <c r="B21" s="17" t="s">
        <v>0</v>
      </c>
      <c r="C21" s="17" t="s">
        <v>1</v>
      </c>
      <c r="D21" s="17" t="s">
        <v>0</v>
      </c>
      <c r="E21" s="17" t="s">
        <v>0</v>
      </c>
      <c r="F21" s="17" t="s">
        <v>0</v>
      </c>
      <c r="G21" s="17" t="s">
        <v>0</v>
      </c>
      <c r="H21" s="17" t="s">
        <v>0</v>
      </c>
      <c r="I21" s="17" t="s">
        <v>52</v>
      </c>
      <c r="J21" s="17" t="s">
        <v>52</v>
      </c>
      <c r="K21" s="17" t="s">
        <v>52</v>
      </c>
    </row>
    <row r="22" spans="1:11" x14ac:dyDescent="0.2">
      <c r="A22" s="14">
        <f t="shared" si="2"/>
        <v>43202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1</v>
      </c>
      <c r="G22" s="17" t="s">
        <v>0</v>
      </c>
      <c r="H22" s="17" t="s">
        <v>0</v>
      </c>
      <c r="I22" s="17" t="s">
        <v>52</v>
      </c>
      <c r="J22" s="17" t="s">
        <v>52</v>
      </c>
      <c r="K22" s="17" t="s">
        <v>52</v>
      </c>
    </row>
    <row r="23" spans="1:11" x14ac:dyDescent="0.2">
      <c r="A23" s="14">
        <f t="shared" si="2"/>
        <v>43209</v>
      </c>
      <c r="B23" s="17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52</v>
      </c>
      <c r="J23" s="17" t="s">
        <v>52</v>
      </c>
      <c r="K23" s="17" t="s">
        <v>52</v>
      </c>
    </row>
    <row r="24" spans="1:11" x14ac:dyDescent="0.2">
      <c r="A24" s="14">
        <f t="shared" si="2"/>
        <v>43216</v>
      </c>
      <c r="B24" s="17" t="s">
        <v>1</v>
      </c>
      <c r="C24" s="17" t="s">
        <v>0</v>
      </c>
      <c r="D24" s="17" t="s">
        <v>0</v>
      </c>
      <c r="E24" s="17" t="s">
        <v>0</v>
      </c>
      <c r="F24" s="17" t="s">
        <v>0</v>
      </c>
      <c r="G24" s="17" t="s">
        <v>1</v>
      </c>
      <c r="H24" s="17" t="s">
        <v>0</v>
      </c>
      <c r="I24" s="17" t="s">
        <v>52</v>
      </c>
      <c r="J24" s="17" t="s">
        <v>52</v>
      </c>
      <c r="K24" s="17" t="s">
        <v>52</v>
      </c>
    </row>
    <row r="25" spans="1:11" x14ac:dyDescent="0.2">
      <c r="A25" s="14">
        <f t="shared" si="2"/>
        <v>43223</v>
      </c>
      <c r="B25" s="17" t="s">
        <v>0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52</v>
      </c>
      <c r="J25" s="17" t="s">
        <v>52</v>
      </c>
      <c r="K25" s="17" t="s">
        <v>52</v>
      </c>
    </row>
    <row r="26" spans="1:11" s="2" customFormat="1" x14ac:dyDescent="0.2">
      <c r="A26" s="14">
        <v>43237</v>
      </c>
      <c r="B26" s="17" t="s">
        <v>0</v>
      </c>
      <c r="C26" s="17" t="s">
        <v>0</v>
      </c>
      <c r="D26" s="17" t="s">
        <v>0</v>
      </c>
      <c r="E26" s="17" t="s">
        <v>0</v>
      </c>
      <c r="F26" s="17" t="s">
        <v>0</v>
      </c>
      <c r="G26" s="17" t="s">
        <v>0</v>
      </c>
      <c r="H26" s="17" t="s">
        <v>0</v>
      </c>
      <c r="I26" s="17" t="s">
        <v>52</v>
      </c>
      <c r="J26" s="17" t="s">
        <v>52</v>
      </c>
      <c r="K26" s="17" t="s">
        <v>52</v>
      </c>
    </row>
    <row r="27" spans="1:11" x14ac:dyDescent="0.2">
      <c r="A27" s="14">
        <f t="shared" si="2"/>
        <v>43244</v>
      </c>
      <c r="B27" s="17" t="s">
        <v>0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7" t="s">
        <v>0</v>
      </c>
      <c r="I27" s="17" t="s">
        <v>52</v>
      </c>
      <c r="J27" s="17" t="s">
        <v>52</v>
      </c>
      <c r="K27" s="17" t="s">
        <v>52</v>
      </c>
    </row>
    <row r="28" spans="1:11" x14ac:dyDescent="0.2">
      <c r="A28" s="14">
        <f t="shared" si="2"/>
        <v>43251</v>
      </c>
      <c r="B28" s="17" t="s">
        <v>1</v>
      </c>
      <c r="C28" s="17" t="s">
        <v>1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52</v>
      </c>
      <c r="J28" s="17" t="s">
        <v>52</v>
      </c>
      <c r="K28" s="17" t="s">
        <v>52</v>
      </c>
    </row>
    <row r="29" spans="1:11" x14ac:dyDescent="0.2">
      <c r="A29" s="14">
        <f t="shared" si="2"/>
        <v>43258</v>
      </c>
      <c r="B29" s="17" t="s">
        <v>0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  <c r="H29" s="17" t="s">
        <v>0</v>
      </c>
      <c r="I29" s="17" t="s">
        <v>52</v>
      </c>
      <c r="J29" s="17" t="s">
        <v>52</v>
      </c>
      <c r="K29" s="17" t="s">
        <v>52</v>
      </c>
    </row>
    <row r="30" spans="1:11" x14ac:dyDescent="0.2">
      <c r="A30" s="14">
        <f t="shared" si="2"/>
        <v>43265</v>
      </c>
      <c r="B30" s="17" t="s">
        <v>0</v>
      </c>
      <c r="C30" s="17" t="s">
        <v>0</v>
      </c>
      <c r="D30" s="17" t="s">
        <v>0</v>
      </c>
      <c r="E30" s="17" t="s">
        <v>0</v>
      </c>
      <c r="F30" s="17" t="s">
        <v>1</v>
      </c>
      <c r="G30" s="17" t="s">
        <v>0</v>
      </c>
      <c r="H30" s="17" t="s">
        <v>0</v>
      </c>
      <c r="I30" s="17" t="s">
        <v>52</v>
      </c>
      <c r="J30" s="17" t="s">
        <v>52</v>
      </c>
      <c r="K30" s="17" t="s">
        <v>52</v>
      </c>
    </row>
    <row r="31" spans="1:11" x14ac:dyDescent="0.2">
      <c r="A31" s="14">
        <f t="shared" si="2"/>
        <v>43272</v>
      </c>
      <c r="B31" s="17" t="s">
        <v>0</v>
      </c>
      <c r="C31" s="17" t="s">
        <v>0</v>
      </c>
      <c r="D31" s="17" t="s">
        <v>0</v>
      </c>
      <c r="E31" s="17" t="s">
        <v>0</v>
      </c>
      <c r="F31" s="17" t="s">
        <v>0</v>
      </c>
      <c r="G31" s="17" t="s">
        <v>1</v>
      </c>
      <c r="H31" s="17" t="s">
        <v>0</v>
      </c>
      <c r="I31" s="17" t="s">
        <v>52</v>
      </c>
      <c r="J31" s="17" t="s">
        <v>52</v>
      </c>
      <c r="K31" s="17" t="s">
        <v>52</v>
      </c>
    </row>
    <row r="32" spans="1:11" s="2" customFormat="1" x14ac:dyDescent="0.2">
      <c r="A32" s="14">
        <f t="shared" si="2"/>
        <v>43279</v>
      </c>
      <c r="B32" s="17" t="s">
        <v>0</v>
      </c>
      <c r="C32" s="17" t="s">
        <v>0</v>
      </c>
      <c r="D32" s="17" t="s">
        <v>0</v>
      </c>
      <c r="E32" s="17" t="s">
        <v>1</v>
      </c>
      <c r="F32" s="17" t="s">
        <v>0</v>
      </c>
      <c r="G32" s="17" t="s">
        <v>0</v>
      </c>
      <c r="H32" s="17" t="s">
        <v>0</v>
      </c>
      <c r="I32" s="17" t="s">
        <v>52</v>
      </c>
      <c r="J32" s="17" t="s">
        <v>52</v>
      </c>
      <c r="K32" s="17" t="s">
        <v>52</v>
      </c>
    </row>
    <row r="33" spans="1:11" x14ac:dyDescent="0.2">
      <c r="A33" s="14">
        <f t="shared" si="2"/>
        <v>43286</v>
      </c>
      <c r="B33" s="17" t="s">
        <v>0</v>
      </c>
      <c r="C33" s="17" t="s">
        <v>0</v>
      </c>
      <c r="D33" s="17" t="s">
        <v>0</v>
      </c>
      <c r="E33" s="17" t="s">
        <v>0</v>
      </c>
      <c r="F33" s="17" t="s">
        <v>0</v>
      </c>
      <c r="G33" s="17" t="s">
        <v>0</v>
      </c>
      <c r="H33" s="17" t="s">
        <v>0</v>
      </c>
      <c r="I33" s="17" t="s">
        <v>52</v>
      </c>
      <c r="J33" s="17" t="s">
        <v>52</v>
      </c>
      <c r="K33" s="17" t="s">
        <v>52</v>
      </c>
    </row>
    <row r="34" spans="1:11" s="2" customFormat="1" x14ac:dyDescent="0.2">
      <c r="A34" s="15">
        <v>43287</v>
      </c>
      <c r="B34" s="18" t="s">
        <v>1</v>
      </c>
      <c r="C34" s="18" t="s">
        <v>0</v>
      </c>
      <c r="D34" s="18" t="s">
        <v>1</v>
      </c>
      <c r="E34" s="18" t="s">
        <v>0</v>
      </c>
      <c r="F34" s="18" t="s">
        <v>0</v>
      </c>
      <c r="G34" s="18" t="s">
        <v>0</v>
      </c>
      <c r="H34" s="18" t="s">
        <v>1</v>
      </c>
      <c r="I34" s="17" t="s">
        <v>52</v>
      </c>
      <c r="J34" s="17" t="s">
        <v>52</v>
      </c>
      <c r="K34" s="17" t="s">
        <v>52</v>
      </c>
    </row>
    <row r="35" spans="1:11" x14ac:dyDescent="0.2">
      <c r="A35" s="14">
        <f>A33+7</f>
        <v>43293</v>
      </c>
      <c r="B35" s="17" t="s">
        <v>0</v>
      </c>
      <c r="C35" s="17" t="s">
        <v>0</v>
      </c>
      <c r="D35" s="17" t="s">
        <v>1</v>
      </c>
      <c r="E35" s="17" t="s">
        <v>0</v>
      </c>
      <c r="F35" s="17" t="s">
        <v>0</v>
      </c>
      <c r="G35" s="17" t="s">
        <v>1</v>
      </c>
      <c r="H35" s="17" t="s">
        <v>0</v>
      </c>
      <c r="I35" s="17" t="s">
        <v>52</v>
      </c>
      <c r="J35" s="17" t="s">
        <v>52</v>
      </c>
      <c r="K35" s="17" t="s">
        <v>52</v>
      </c>
    </row>
    <row r="36" spans="1:11" x14ac:dyDescent="0.2">
      <c r="A36" s="14">
        <v>43298</v>
      </c>
      <c r="B36" s="17" t="s">
        <v>0</v>
      </c>
      <c r="C36" s="17" t="s">
        <v>0</v>
      </c>
      <c r="D36" s="17" t="s">
        <v>0</v>
      </c>
      <c r="E36" s="17" t="s">
        <v>0</v>
      </c>
      <c r="F36" s="17" t="s">
        <v>0</v>
      </c>
      <c r="G36" s="17" t="s">
        <v>0</v>
      </c>
      <c r="H36" s="17" t="s">
        <v>1</v>
      </c>
      <c r="I36" s="17" t="s">
        <v>52</v>
      </c>
      <c r="J36" s="17" t="s">
        <v>52</v>
      </c>
      <c r="K36" s="17" t="s">
        <v>52</v>
      </c>
    </row>
    <row r="37" spans="1:11" x14ac:dyDescent="0.2">
      <c r="A37" s="14">
        <v>43307</v>
      </c>
      <c r="B37" s="17" t="s">
        <v>0</v>
      </c>
      <c r="C37" s="17" t="s">
        <v>1</v>
      </c>
      <c r="D37" s="17" t="s">
        <v>0</v>
      </c>
      <c r="E37" s="17" t="s">
        <v>0</v>
      </c>
      <c r="F37" s="17" t="s">
        <v>0</v>
      </c>
      <c r="G37" s="17" t="s">
        <v>0</v>
      </c>
      <c r="H37" s="17" t="s">
        <v>0</v>
      </c>
      <c r="I37" s="17" t="s">
        <v>52</v>
      </c>
      <c r="J37" s="17" t="s">
        <v>52</v>
      </c>
      <c r="K37" s="17" t="s">
        <v>52</v>
      </c>
    </row>
    <row r="38" spans="1:11" x14ac:dyDescent="0.2">
      <c r="A38" s="14">
        <f t="shared" si="2"/>
        <v>43314</v>
      </c>
      <c r="B38" s="17" t="s">
        <v>1</v>
      </c>
      <c r="C38" s="17" t="s">
        <v>1</v>
      </c>
      <c r="D38" s="17" t="s">
        <v>0</v>
      </c>
      <c r="E38" s="17" t="s">
        <v>0</v>
      </c>
      <c r="F38" s="17" t="s">
        <v>0</v>
      </c>
      <c r="G38" s="17" t="s">
        <v>0</v>
      </c>
      <c r="H38" s="17" t="s">
        <v>0</v>
      </c>
      <c r="I38" s="17" t="s">
        <v>52</v>
      </c>
      <c r="J38" s="17" t="s">
        <v>52</v>
      </c>
      <c r="K38" s="17" t="s">
        <v>52</v>
      </c>
    </row>
    <row r="39" spans="1:11" x14ac:dyDescent="0.2">
      <c r="A39" s="14">
        <f t="shared" si="2"/>
        <v>43321</v>
      </c>
      <c r="B39" s="17" t="s">
        <v>0</v>
      </c>
      <c r="C39" s="17" t="s">
        <v>0</v>
      </c>
      <c r="D39" s="17" t="s">
        <v>0</v>
      </c>
      <c r="E39" s="17" t="s">
        <v>0</v>
      </c>
      <c r="F39" s="17" t="s">
        <v>0</v>
      </c>
      <c r="G39" s="17" t="s">
        <v>0</v>
      </c>
      <c r="H39" s="17" t="s">
        <v>0</v>
      </c>
      <c r="I39" s="17" t="s">
        <v>52</v>
      </c>
      <c r="J39" s="17" t="s">
        <v>52</v>
      </c>
      <c r="K39" s="17" t="s">
        <v>52</v>
      </c>
    </row>
    <row r="40" spans="1:11" x14ac:dyDescent="0.2">
      <c r="A40" s="14">
        <f t="shared" si="2"/>
        <v>43328</v>
      </c>
      <c r="B40" s="17" t="s">
        <v>0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1</v>
      </c>
      <c r="H40" s="17" t="s">
        <v>0</v>
      </c>
      <c r="I40" s="17" t="s">
        <v>52</v>
      </c>
      <c r="J40" s="17" t="s">
        <v>52</v>
      </c>
      <c r="K40" s="17" t="s">
        <v>52</v>
      </c>
    </row>
    <row r="41" spans="1:11" x14ac:dyDescent="0.2">
      <c r="A41" s="14">
        <f t="shared" si="2"/>
        <v>43335</v>
      </c>
      <c r="B41" s="17" t="s">
        <v>0</v>
      </c>
      <c r="C41" s="17" t="s">
        <v>1</v>
      </c>
      <c r="D41" s="17" t="s">
        <v>0</v>
      </c>
      <c r="E41" s="17" t="s">
        <v>0</v>
      </c>
      <c r="F41" s="17" t="s">
        <v>0</v>
      </c>
      <c r="G41" s="17" t="s">
        <v>0</v>
      </c>
      <c r="H41" s="17" t="s">
        <v>0</v>
      </c>
      <c r="I41" s="17" t="s">
        <v>52</v>
      </c>
      <c r="J41" s="17" t="s">
        <v>52</v>
      </c>
      <c r="K41" s="17" t="s">
        <v>52</v>
      </c>
    </row>
    <row r="42" spans="1:11" x14ac:dyDescent="0.2">
      <c r="A42" s="14">
        <f t="shared" si="2"/>
        <v>43342</v>
      </c>
      <c r="B42" s="17" t="s">
        <v>0</v>
      </c>
      <c r="C42" s="17" t="s">
        <v>0</v>
      </c>
      <c r="D42" s="17" t="s">
        <v>0</v>
      </c>
      <c r="E42" s="17" t="s">
        <v>0</v>
      </c>
      <c r="F42" s="17" t="s">
        <v>0</v>
      </c>
      <c r="G42" s="17" t="s">
        <v>0</v>
      </c>
      <c r="H42" s="17" t="s">
        <v>0</v>
      </c>
      <c r="I42" s="17" t="s">
        <v>52</v>
      </c>
      <c r="J42" s="17" t="s">
        <v>52</v>
      </c>
      <c r="K42" s="17" t="s">
        <v>52</v>
      </c>
    </row>
    <row r="43" spans="1:11" x14ac:dyDescent="0.2">
      <c r="A43" s="14">
        <f t="shared" si="2"/>
        <v>43349</v>
      </c>
      <c r="B43" s="17" t="s">
        <v>0</v>
      </c>
      <c r="C43" s="17" t="s">
        <v>0</v>
      </c>
      <c r="D43" s="17" t="s">
        <v>0</v>
      </c>
      <c r="E43" s="17" t="s">
        <v>0</v>
      </c>
      <c r="F43" s="17" t="s">
        <v>0</v>
      </c>
      <c r="G43" s="17" t="s">
        <v>0</v>
      </c>
      <c r="H43" s="17" t="s">
        <v>0</v>
      </c>
      <c r="I43" s="17" t="s">
        <v>52</v>
      </c>
      <c r="J43" s="17" t="s">
        <v>52</v>
      </c>
      <c r="K43" s="17" t="s">
        <v>52</v>
      </c>
    </row>
    <row r="44" spans="1:11" x14ac:dyDescent="0.2">
      <c r="A44" s="14">
        <f t="shared" si="2"/>
        <v>43356</v>
      </c>
      <c r="B44" s="17" t="s">
        <v>1</v>
      </c>
      <c r="C44" s="17" t="s">
        <v>0</v>
      </c>
      <c r="D44" s="17" t="s">
        <v>0</v>
      </c>
      <c r="E44" s="17" t="s">
        <v>0</v>
      </c>
      <c r="F44" s="17" t="s">
        <v>0</v>
      </c>
      <c r="G44" s="17" t="s">
        <v>0</v>
      </c>
      <c r="H44" s="17" t="s">
        <v>0</v>
      </c>
      <c r="I44" s="17" t="s">
        <v>52</v>
      </c>
      <c r="J44" s="17" t="s">
        <v>52</v>
      </c>
      <c r="K44" s="17" t="s">
        <v>52</v>
      </c>
    </row>
    <row r="45" spans="1:11" x14ac:dyDescent="0.2">
      <c r="A45" s="14">
        <f t="shared" si="2"/>
        <v>43363</v>
      </c>
      <c r="B45" s="17" t="s">
        <v>0</v>
      </c>
      <c r="C45" s="17" t="s">
        <v>0</v>
      </c>
      <c r="D45" s="17" t="s">
        <v>0</v>
      </c>
      <c r="E45" s="17" t="s">
        <v>0</v>
      </c>
      <c r="F45" s="17" t="s">
        <v>0</v>
      </c>
      <c r="G45" s="17" t="s">
        <v>0</v>
      </c>
      <c r="H45" s="17" t="s">
        <v>0</v>
      </c>
      <c r="I45" s="17" t="s">
        <v>52</v>
      </c>
      <c r="J45" s="17" t="s">
        <v>52</v>
      </c>
      <c r="K45" s="17" t="s">
        <v>52</v>
      </c>
    </row>
    <row r="46" spans="1:11" x14ac:dyDescent="0.2">
      <c r="A46" s="14">
        <v>43371</v>
      </c>
      <c r="B46" s="17" t="s">
        <v>0</v>
      </c>
      <c r="C46" s="17" t="s">
        <v>0</v>
      </c>
      <c r="D46" s="17" t="s">
        <v>0</v>
      </c>
      <c r="E46" s="17" t="s">
        <v>0</v>
      </c>
      <c r="F46" s="17" t="s">
        <v>0</v>
      </c>
      <c r="G46" s="17" t="s">
        <v>1</v>
      </c>
      <c r="H46" s="17" t="s">
        <v>0</v>
      </c>
      <c r="I46" s="17" t="s">
        <v>52</v>
      </c>
      <c r="J46" s="17" t="s">
        <v>52</v>
      </c>
      <c r="K46" s="17" t="s">
        <v>52</v>
      </c>
    </row>
    <row r="47" spans="1:11" x14ac:dyDescent="0.2">
      <c r="A47" s="14">
        <v>43377</v>
      </c>
      <c r="B47" s="17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52</v>
      </c>
      <c r="J47" s="17" t="s">
        <v>52</v>
      </c>
      <c r="K47" s="17" t="s">
        <v>52</v>
      </c>
    </row>
    <row r="48" spans="1:11" x14ac:dyDescent="0.2">
      <c r="A48" s="14">
        <f t="shared" si="2"/>
        <v>43384</v>
      </c>
      <c r="B48" s="17" t="s">
        <v>0</v>
      </c>
      <c r="C48" s="17" t="s">
        <v>0</v>
      </c>
      <c r="D48" s="17" t="s">
        <v>0</v>
      </c>
      <c r="E48" s="17" t="s">
        <v>0</v>
      </c>
      <c r="F48" s="17" t="s">
        <v>0</v>
      </c>
      <c r="G48" s="17" t="s">
        <v>0</v>
      </c>
      <c r="H48" s="17" t="s">
        <v>0</v>
      </c>
      <c r="I48" s="17" t="s">
        <v>52</v>
      </c>
      <c r="J48" s="17" t="s">
        <v>52</v>
      </c>
      <c r="K48" s="17" t="s">
        <v>52</v>
      </c>
    </row>
    <row r="49" spans="1:11" x14ac:dyDescent="0.2">
      <c r="A49" s="14">
        <f t="shared" si="2"/>
        <v>43391</v>
      </c>
      <c r="B49" s="17" t="s">
        <v>0</v>
      </c>
      <c r="C49" s="17" t="s">
        <v>0</v>
      </c>
      <c r="D49" s="17" t="s">
        <v>0</v>
      </c>
      <c r="E49" s="17" t="s">
        <v>0</v>
      </c>
      <c r="F49" s="17" t="s">
        <v>0</v>
      </c>
      <c r="G49" s="17" t="s">
        <v>0</v>
      </c>
      <c r="H49" s="17" t="s">
        <v>0</v>
      </c>
      <c r="I49" s="17" t="s">
        <v>52</v>
      </c>
      <c r="J49" s="17" t="s">
        <v>52</v>
      </c>
      <c r="K49" s="17" t="s">
        <v>52</v>
      </c>
    </row>
    <row r="50" spans="1:11" x14ac:dyDescent="0.2">
      <c r="A50" s="14">
        <f t="shared" si="2"/>
        <v>43398</v>
      </c>
      <c r="B50" s="17" t="s">
        <v>0</v>
      </c>
      <c r="C50" s="17" t="s">
        <v>0</v>
      </c>
      <c r="D50" s="17" t="s">
        <v>0</v>
      </c>
      <c r="E50" s="17" t="s">
        <v>0</v>
      </c>
      <c r="F50" s="17" t="s">
        <v>0</v>
      </c>
      <c r="G50" s="17" t="s">
        <v>0</v>
      </c>
      <c r="H50" s="17" t="s">
        <v>0</v>
      </c>
      <c r="I50" s="17" t="s">
        <v>52</v>
      </c>
      <c r="J50" s="17" t="s">
        <v>52</v>
      </c>
      <c r="K50" s="17" t="s">
        <v>52</v>
      </c>
    </row>
    <row r="51" spans="1:11" s="2" customFormat="1" x14ac:dyDescent="0.2">
      <c r="A51" s="15">
        <v>43409</v>
      </c>
      <c r="B51" s="18" t="s">
        <v>1</v>
      </c>
      <c r="C51" s="18" t="s">
        <v>0</v>
      </c>
      <c r="D51" s="18" t="s">
        <v>0</v>
      </c>
      <c r="E51" s="18" t="s">
        <v>0</v>
      </c>
      <c r="F51" s="18" t="s">
        <v>0</v>
      </c>
      <c r="G51" s="18" t="s">
        <v>1</v>
      </c>
      <c r="H51" s="18" t="s">
        <v>1</v>
      </c>
      <c r="I51" s="17" t="s">
        <v>52</v>
      </c>
      <c r="J51" s="17" t="s">
        <v>52</v>
      </c>
      <c r="K51" s="17" t="s">
        <v>52</v>
      </c>
    </row>
    <row r="52" spans="1:11" x14ac:dyDescent="0.2">
      <c r="A52" s="14">
        <v>43412</v>
      </c>
      <c r="B52" s="17" t="s">
        <v>0</v>
      </c>
      <c r="C52" s="17" t="s">
        <v>0</v>
      </c>
      <c r="D52" s="17" t="s">
        <v>0</v>
      </c>
      <c r="E52" s="17" t="s">
        <v>0</v>
      </c>
      <c r="F52" s="17" t="s">
        <v>0</v>
      </c>
      <c r="G52" s="17" t="s">
        <v>0</v>
      </c>
      <c r="H52" s="17" t="s">
        <v>0</v>
      </c>
      <c r="I52" s="17" t="s">
        <v>52</v>
      </c>
      <c r="J52" s="17" t="s">
        <v>52</v>
      </c>
      <c r="K52" s="17" t="s">
        <v>52</v>
      </c>
    </row>
    <row r="53" spans="1:11" x14ac:dyDescent="0.2">
      <c r="A53" s="14">
        <v>43418</v>
      </c>
      <c r="B53" s="17" t="s">
        <v>0</v>
      </c>
      <c r="C53" s="17" t="s">
        <v>0</v>
      </c>
      <c r="D53" s="17" t="s">
        <v>0</v>
      </c>
      <c r="E53" s="17" t="s">
        <v>0</v>
      </c>
      <c r="F53" s="17" t="s">
        <v>0</v>
      </c>
      <c r="G53" s="17" t="s">
        <v>1</v>
      </c>
      <c r="H53" s="17" t="s">
        <v>1</v>
      </c>
      <c r="I53" s="17" t="s">
        <v>52</v>
      </c>
      <c r="J53" s="17" t="s">
        <v>52</v>
      </c>
      <c r="K53" s="17" t="s">
        <v>52</v>
      </c>
    </row>
    <row r="54" spans="1:11" x14ac:dyDescent="0.2">
      <c r="A54" s="14">
        <v>43426</v>
      </c>
      <c r="B54" s="17" t="s">
        <v>0</v>
      </c>
      <c r="C54" s="17" t="s">
        <v>0</v>
      </c>
      <c r="D54" s="17" t="s">
        <v>0</v>
      </c>
      <c r="E54" s="17" t="s">
        <v>0</v>
      </c>
      <c r="F54" s="17" t="s">
        <v>0</v>
      </c>
      <c r="G54" s="17" t="s">
        <v>0</v>
      </c>
      <c r="H54" s="17" t="s">
        <v>0</v>
      </c>
      <c r="I54" s="17" t="s">
        <v>52</v>
      </c>
      <c r="J54" s="17" t="s">
        <v>52</v>
      </c>
      <c r="K54" s="17" t="s">
        <v>52</v>
      </c>
    </row>
    <row r="55" spans="1:11" x14ac:dyDescent="0.2">
      <c r="A55" s="14">
        <f t="shared" si="2"/>
        <v>43433</v>
      </c>
      <c r="B55" s="17" t="s">
        <v>1</v>
      </c>
      <c r="C55" s="17" t="s">
        <v>0</v>
      </c>
      <c r="D55" s="17" t="s">
        <v>0</v>
      </c>
      <c r="E55" s="17" t="s">
        <v>0</v>
      </c>
      <c r="F55" s="17" t="s">
        <v>0</v>
      </c>
      <c r="G55" s="17" t="s">
        <v>0</v>
      </c>
      <c r="H55" s="17" t="s">
        <v>0</v>
      </c>
      <c r="I55" s="17" t="s">
        <v>52</v>
      </c>
      <c r="J55" s="17" t="s">
        <v>52</v>
      </c>
      <c r="K55" s="17" t="s">
        <v>52</v>
      </c>
    </row>
    <row r="56" spans="1:11" x14ac:dyDescent="0.2">
      <c r="A56" s="14">
        <v>43437</v>
      </c>
      <c r="B56" s="17" t="s">
        <v>52</v>
      </c>
      <c r="C56" s="17" t="s">
        <v>0</v>
      </c>
      <c r="D56" s="17" t="s">
        <v>52</v>
      </c>
      <c r="E56" s="17" t="s">
        <v>0</v>
      </c>
      <c r="F56" s="17" t="s">
        <v>1</v>
      </c>
      <c r="G56" s="17" t="s">
        <v>52</v>
      </c>
      <c r="H56" s="17" t="s">
        <v>1</v>
      </c>
      <c r="I56" s="17" t="s">
        <v>0</v>
      </c>
      <c r="J56" s="17" t="s">
        <v>0</v>
      </c>
      <c r="K56" s="17" t="s">
        <v>0</v>
      </c>
    </row>
    <row r="57" spans="1:11" x14ac:dyDescent="0.2">
      <c r="A57" s="14">
        <v>43440</v>
      </c>
      <c r="B57" s="17" t="s">
        <v>52</v>
      </c>
      <c r="C57" s="17" t="s">
        <v>0</v>
      </c>
      <c r="D57" s="17" t="s">
        <v>52</v>
      </c>
      <c r="E57" s="17" t="s">
        <v>0</v>
      </c>
      <c r="F57" s="17" t="s">
        <v>0</v>
      </c>
      <c r="G57" s="17" t="s">
        <v>52</v>
      </c>
      <c r="H57" s="17" t="s">
        <v>0</v>
      </c>
      <c r="I57" s="17" t="s">
        <v>0</v>
      </c>
      <c r="J57" s="17" t="s">
        <v>0</v>
      </c>
      <c r="K57" s="17" t="s">
        <v>0</v>
      </c>
    </row>
    <row r="58" spans="1:11" x14ac:dyDescent="0.2">
      <c r="A58" s="14">
        <f t="shared" si="2"/>
        <v>43447</v>
      </c>
      <c r="B58" s="17" t="s">
        <v>52</v>
      </c>
      <c r="C58" s="17" t="s">
        <v>0</v>
      </c>
      <c r="D58" s="17" t="s">
        <v>52</v>
      </c>
      <c r="E58" s="17" t="s">
        <v>0</v>
      </c>
      <c r="F58" s="17" t="s">
        <v>1</v>
      </c>
      <c r="G58" s="17" t="s">
        <v>52</v>
      </c>
      <c r="H58" s="17" t="s">
        <v>1</v>
      </c>
      <c r="I58" s="17" t="s">
        <v>0</v>
      </c>
      <c r="J58" s="17" t="s">
        <v>0</v>
      </c>
      <c r="K58" s="17" t="s">
        <v>0</v>
      </c>
    </row>
    <row r="59" spans="1:11" x14ac:dyDescent="0.2">
      <c r="A59" s="14">
        <f t="shared" si="2"/>
        <v>43454</v>
      </c>
      <c r="B59" s="17" t="s">
        <v>52</v>
      </c>
      <c r="C59" s="17" t="s">
        <v>0</v>
      </c>
      <c r="D59" s="17" t="s">
        <v>52</v>
      </c>
      <c r="E59" s="17" t="s">
        <v>0</v>
      </c>
      <c r="F59" s="17" t="s">
        <v>1</v>
      </c>
      <c r="G59" s="17" t="s">
        <v>52</v>
      </c>
      <c r="H59" s="17" t="s">
        <v>0</v>
      </c>
      <c r="I59" s="17" t="s">
        <v>0</v>
      </c>
      <c r="J59" s="17" t="s">
        <v>0</v>
      </c>
      <c r="K59" s="17" t="s">
        <v>0</v>
      </c>
    </row>
    <row r="60" spans="1:11" x14ac:dyDescent="0.2">
      <c r="A60" s="14">
        <f t="shared" si="2"/>
        <v>43461</v>
      </c>
      <c r="B60" s="17" t="s">
        <v>52</v>
      </c>
      <c r="C60" s="17" t="s">
        <v>0</v>
      </c>
      <c r="D60" s="17" t="s">
        <v>52</v>
      </c>
      <c r="E60" s="17" t="s">
        <v>0</v>
      </c>
      <c r="F60" s="17" t="s">
        <v>0</v>
      </c>
      <c r="G60" s="17" t="s">
        <v>52</v>
      </c>
      <c r="H60" s="17" t="s">
        <v>1</v>
      </c>
      <c r="I60" s="17" t="s">
        <v>1</v>
      </c>
      <c r="J60" s="17" t="s">
        <v>1</v>
      </c>
      <c r="K60" s="17" t="s">
        <v>0</v>
      </c>
    </row>
  </sheetData>
  <mergeCells count="2">
    <mergeCell ref="A1:K1"/>
    <mergeCell ref="A2:K2"/>
  </mergeCells>
  <printOptions horizontalCentered="1"/>
  <pageMargins left="0.23622047244094491" right="0.23622047244094491" top="0.55118110236220474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tabSelected="1" workbookViewId="0">
      <selection activeCell="A5" sqref="A5"/>
    </sheetView>
  </sheetViews>
  <sheetFormatPr baseColWidth="10" defaultColWidth="29.7109375" defaultRowHeight="12.75" x14ac:dyDescent="0.2"/>
  <cols>
    <col min="1" max="1" width="10.7109375" style="6" customWidth="1"/>
    <col min="2" max="2" width="8.42578125" style="6" bestFit="1" customWidth="1"/>
    <col min="3" max="3" width="10.7109375" style="6" bestFit="1" customWidth="1"/>
    <col min="4" max="4" width="9.85546875" style="6" bestFit="1" customWidth="1"/>
    <col min="5" max="5" width="9.28515625" style="6" bestFit="1" customWidth="1"/>
    <col min="6" max="6" width="15.5703125" style="6" customWidth="1"/>
    <col min="7" max="16384" width="29.7109375" style="6"/>
  </cols>
  <sheetData>
    <row r="1" spans="1:11" ht="28.15" customHeight="1" x14ac:dyDescent="0.2">
      <c r="A1" s="32" t="s">
        <v>78</v>
      </c>
      <c r="B1" s="32"/>
      <c r="C1" s="32"/>
      <c r="D1" s="32"/>
      <c r="E1" s="32"/>
      <c r="F1" s="32"/>
      <c r="G1" s="28"/>
      <c r="H1" s="28"/>
      <c r="I1" s="28"/>
      <c r="J1" s="28"/>
      <c r="K1" s="28"/>
    </row>
    <row r="3" spans="1:11" x14ac:dyDescent="0.2">
      <c r="A3" s="22"/>
      <c r="B3" s="23"/>
      <c r="C3" s="23">
        <v>43269</v>
      </c>
      <c r="D3" s="5" t="s">
        <v>44</v>
      </c>
      <c r="E3" s="5" t="s">
        <v>2</v>
      </c>
      <c r="F3" s="23" t="s">
        <v>74</v>
      </c>
    </row>
    <row r="4" spans="1:11" x14ac:dyDescent="0.2">
      <c r="A4" s="22" t="s">
        <v>39</v>
      </c>
      <c r="B4" s="24" t="s">
        <v>38</v>
      </c>
      <c r="C4" s="24" t="s">
        <v>1</v>
      </c>
      <c r="D4" s="24">
        <v>0</v>
      </c>
      <c r="E4" s="24">
        <v>100</v>
      </c>
      <c r="F4" s="26">
        <v>0</v>
      </c>
    </row>
    <row r="5" spans="1:11" x14ac:dyDescent="0.2">
      <c r="A5" s="22" t="s">
        <v>37</v>
      </c>
      <c r="B5" s="25" t="s">
        <v>36</v>
      </c>
      <c r="C5" s="24" t="s">
        <v>1</v>
      </c>
      <c r="D5" s="24">
        <v>0</v>
      </c>
      <c r="E5" s="24">
        <v>100</v>
      </c>
      <c r="F5" s="26">
        <v>0</v>
      </c>
    </row>
    <row r="6" spans="1:11" x14ac:dyDescent="0.2">
      <c r="A6" s="22" t="s">
        <v>35</v>
      </c>
      <c r="B6" s="24" t="s">
        <v>34</v>
      </c>
      <c r="C6" s="24" t="s">
        <v>1</v>
      </c>
      <c r="D6" s="24">
        <v>0</v>
      </c>
      <c r="E6" s="24">
        <v>100</v>
      </c>
      <c r="F6" s="26">
        <v>0</v>
      </c>
    </row>
    <row r="7" spans="1:11" x14ac:dyDescent="0.2">
      <c r="A7" s="22" t="s">
        <v>23</v>
      </c>
      <c r="B7" s="24" t="s">
        <v>22</v>
      </c>
      <c r="C7" s="24" t="s">
        <v>0</v>
      </c>
      <c r="D7" s="24">
        <v>100</v>
      </c>
      <c r="E7" s="24">
        <v>0</v>
      </c>
      <c r="F7" s="26">
        <v>53.19</v>
      </c>
    </row>
    <row r="8" spans="1:11" x14ac:dyDescent="0.2">
      <c r="A8" s="22" t="s">
        <v>21</v>
      </c>
      <c r="B8" s="24" t="s">
        <v>20</v>
      </c>
      <c r="C8" s="24" t="s">
        <v>0</v>
      </c>
      <c r="D8" s="24">
        <v>100</v>
      </c>
      <c r="E8" s="24">
        <v>0</v>
      </c>
      <c r="F8" s="26">
        <v>0</v>
      </c>
    </row>
    <row r="9" spans="1:11" x14ac:dyDescent="0.2">
      <c r="A9" s="22" t="s">
        <v>19</v>
      </c>
      <c r="B9" s="24" t="s">
        <v>18</v>
      </c>
      <c r="C9" s="24" t="s">
        <v>0</v>
      </c>
      <c r="D9" s="24">
        <v>100</v>
      </c>
      <c r="E9" s="24">
        <v>0</v>
      </c>
      <c r="F9" s="26">
        <v>53.19</v>
      </c>
    </row>
    <row r="10" spans="1:11" x14ac:dyDescent="0.2">
      <c r="A10" s="22" t="s">
        <v>17</v>
      </c>
      <c r="B10" s="24" t="s">
        <v>16</v>
      </c>
      <c r="C10" s="24" t="s">
        <v>0</v>
      </c>
      <c r="D10" s="24">
        <v>100</v>
      </c>
      <c r="E10" s="24">
        <v>0</v>
      </c>
      <c r="F10" s="26">
        <v>0</v>
      </c>
    </row>
    <row r="11" spans="1:11" x14ac:dyDescent="0.2">
      <c r="A11" s="22" t="s">
        <v>10</v>
      </c>
      <c r="B11" s="24" t="s">
        <v>9</v>
      </c>
      <c r="C11" s="24" t="s">
        <v>1</v>
      </c>
      <c r="D11" s="24">
        <v>0</v>
      </c>
      <c r="E11" s="24">
        <v>100</v>
      </c>
      <c r="F11" s="26">
        <v>0</v>
      </c>
    </row>
    <row r="12" spans="1:11" x14ac:dyDescent="0.2">
      <c r="A12" s="22" t="s">
        <v>8</v>
      </c>
      <c r="B12" s="24" t="s">
        <v>7</v>
      </c>
      <c r="C12" s="24" t="s">
        <v>1</v>
      </c>
      <c r="D12" s="24">
        <v>0</v>
      </c>
      <c r="E12" s="24">
        <v>100</v>
      </c>
      <c r="F12" s="26">
        <v>0</v>
      </c>
    </row>
    <row r="13" spans="1:11" x14ac:dyDescent="0.2">
      <c r="A13" s="22" t="s">
        <v>6</v>
      </c>
      <c r="B13" s="24" t="s">
        <v>5</v>
      </c>
      <c r="C13" s="24" t="s">
        <v>1</v>
      </c>
      <c r="D13" s="24">
        <v>0</v>
      </c>
      <c r="E13" s="24">
        <v>100</v>
      </c>
      <c r="F13" s="26">
        <v>0</v>
      </c>
    </row>
    <row r="14" spans="1:11" x14ac:dyDescent="0.2">
      <c r="A14" s="22" t="s">
        <v>4</v>
      </c>
      <c r="B14" s="24" t="s">
        <v>3</v>
      </c>
      <c r="C14" s="24" t="s">
        <v>0</v>
      </c>
      <c r="D14" s="24">
        <v>100</v>
      </c>
      <c r="E14" s="24">
        <v>0</v>
      </c>
      <c r="F14" s="26">
        <v>53.19</v>
      </c>
    </row>
  </sheetData>
  <sortState xmlns:xlrd2="http://schemas.microsoft.com/office/spreadsheetml/2017/richdata2" ref="A4:F14">
    <sortCondition ref="A4:A14"/>
  </sortState>
  <mergeCells count="1">
    <mergeCell ref="A1:F1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Conseil</vt:lpstr>
      <vt:lpstr>Collège</vt:lpstr>
      <vt:lpstr>CommissionFinances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Adrien UNDORF</cp:lastModifiedBy>
  <cp:lastPrinted>2021-02-03T16:27:23Z</cp:lastPrinted>
  <dcterms:created xsi:type="dcterms:W3CDTF">2018-07-09T13:25:11Z</dcterms:created>
  <dcterms:modified xsi:type="dcterms:W3CDTF">2021-05-12T14:30:55Z</dcterms:modified>
</cp:coreProperties>
</file>